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Desktop\"/>
    </mc:Choice>
  </mc:AlternateContent>
  <bookViews>
    <workbookView xWindow="0" yWindow="0" windowWidth="20490" windowHeight="7680" tabRatio="696" firstSheet="2" activeTab="9" xr2:uid="{00000000-000D-0000-FFFF-FFFF00000000}"/>
  </bookViews>
  <sheets>
    <sheet name="FY 2009" sheetId="1" r:id="rId1"/>
    <sheet name="FY 2010" sheetId="2" r:id="rId2"/>
    <sheet name="FY 2011" sheetId="3" r:id="rId3"/>
    <sheet name="FY 2012" sheetId="4" r:id="rId4"/>
    <sheet name="FY 2013" sheetId="5" r:id="rId5"/>
    <sheet name="FY 2014" sheetId="6" r:id="rId6"/>
    <sheet name="FY 2015" sheetId="7" r:id="rId7"/>
    <sheet name="FY 2016" sheetId="8" r:id="rId8"/>
    <sheet name="FY 2017" sheetId="9" r:id="rId9"/>
    <sheet name="FY 2018" sheetId="10" r:id="rId10"/>
    <sheet name="Chart" sheetId="12" r:id="rId11"/>
    <sheet name="ChartData" sheetId="11" r:id="rId12"/>
  </sheets>
  <calcPr calcId="171027"/>
  <fileRecoveryPr autoRecover="0"/>
</workbook>
</file>

<file path=xl/calcChain.xml><?xml version="1.0" encoding="utf-8"?>
<calcChain xmlns="http://schemas.openxmlformats.org/spreadsheetml/2006/main">
  <c r="E8" i="11" l="1"/>
  <c r="E7" i="11"/>
  <c r="E6" i="11"/>
  <c r="E5" i="11"/>
  <c r="E4" i="11"/>
  <c r="D13" i="11"/>
  <c r="D12" i="11"/>
  <c r="D11" i="11"/>
  <c r="D10" i="11"/>
  <c r="D9" i="11"/>
  <c r="D8" i="11"/>
  <c r="D7" i="11"/>
  <c r="D6" i="11"/>
  <c r="D5" i="11"/>
  <c r="D4" i="11"/>
  <c r="C13" i="11"/>
  <c r="C12" i="11"/>
  <c r="C11" i="11"/>
  <c r="C10" i="11"/>
  <c r="C9" i="11"/>
  <c r="C8" i="11"/>
  <c r="C7" i="11"/>
  <c r="C6" i="11"/>
  <c r="C5" i="11"/>
  <c r="C4" i="11"/>
  <c r="J7" i="2"/>
  <c r="B5" i="11" s="1"/>
  <c r="B12" i="11"/>
  <c r="B11" i="11"/>
  <c r="B10" i="11"/>
  <c r="B9" i="11"/>
  <c r="B8" i="11"/>
  <c r="B7" i="11"/>
  <c r="B6" i="11"/>
  <c r="B4" i="11"/>
  <c r="J17" i="1"/>
  <c r="J15" i="1"/>
  <c r="J13" i="1"/>
  <c r="J11" i="1"/>
  <c r="J9" i="1"/>
  <c r="J7" i="1"/>
  <c r="J17" i="2"/>
  <c r="J15" i="2"/>
  <c r="J13" i="2"/>
  <c r="J11" i="2"/>
  <c r="J9" i="2"/>
  <c r="J17" i="3"/>
  <c r="J15" i="3"/>
  <c r="J13" i="3"/>
  <c r="J11" i="3"/>
  <c r="J9" i="3"/>
  <c r="J7" i="3"/>
  <c r="J17" i="4"/>
  <c r="J15" i="4"/>
  <c r="J13" i="4"/>
  <c r="J11" i="4"/>
  <c r="J9" i="4"/>
  <c r="J7" i="4"/>
  <c r="J17" i="5"/>
  <c r="J15" i="5"/>
  <c r="J13" i="5"/>
  <c r="J11" i="5"/>
  <c r="J9" i="5"/>
  <c r="J7" i="5"/>
  <c r="J15" i="6"/>
  <c r="E9" i="11" s="1"/>
  <c r="J13" i="6"/>
  <c r="J11" i="6"/>
  <c r="J9" i="6"/>
  <c r="J7" i="6"/>
  <c r="J15" i="7"/>
  <c r="E10" i="11" s="1"/>
  <c r="J13" i="7"/>
  <c r="J11" i="7"/>
  <c r="J9" i="7"/>
  <c r="J7" i="7"/>
  <c r="J15" i="8"/>
  <c r="E11" i="11" s="1"/>
  <c r="J13" i="8"/>
  <c r="J11" i="8"/>
  <c r="J9" i="8"/>
  <c r="J7" i="8"/>
  <c r="J7" i="9"/>
  <c r="J15" i="9"/>
  <c r="E12" i="11" s="1"/>
  <c r="J13" i="9"/>
  <c r="J11" i="9"/>
  <c r="J9" i="9"/>
  <c r="J15" i="10"/>
  <c r="E13" i="11" s="1"/>
  <c r="J11" i="10"/>
  <c r="J9" i="10"/>
  <c r="J7" i="10"/>
  <c r="B13" i="11" s="1"/>
  <c r="I13" i="10" l="1"/>
  <c r="I17" i="10" s="1"/>
  <c r="H13" i="10"/>
  <c r="H17" i="10" s="1"/>
  <c r="G13" i="10"/>
  <c r="G17" i="10" s="1"/>
  <c r="F13" i="10"/>
  <c r="F17" i="10" s="1"/>
  <c r="E13" i="10"/>
  <c r="E17" i="10" s="1"/>
  <c r="D13" i="10"/>
  <c r="D17" i="10" s="1"/>
  <c r="C13" i="10"/>
  <c r="B13" i="10"/>
  <c r="B17" i="10" s="1"/>
  <c r="I13" i="9"/>
  <c r="I17" i="9" s="1"/>
  <c r="H13" i="9"/>
  <c r="H17" i="9" s="1"/>
  <c r="G13" i="9"/>
  <c r="G17" i="9" s="1"/>
  <c r="F13" i="9"/>
  <c r="F17" i="9" s="1"/>
  <c r="E13" i="9"/>
  <c r="E17" i="9" s="1"/>
  <c r="D13" i="9"/>
  <c r="D17" i="9" s="1"/>
  <c r="C13" i="9"/>
  <c r="C17" i="9" s="1"/>
  <c r="B13" i="9"/>
  <c r="B17" i="9" s="1"/>
  <c r="C17" i="10" l="1"/>
  <c r="J17" i="10" s="1"/>
  <c r="J13" i="10"/>
  <c r="J17" i="9"/>
  <c r="C13" i="8"/>
  <c r="I21" i="6" l="1"/>
  <c r="C21" i="6"/>
  <c r="D21" i="6"/>
  <c r="E21" i="6"/>
  <c r="F21" i="6"/>
  <c r="G21" i="6"/>
  <c r="H21" i="6"/>
  <c r="B21" i="6"/>
  <c r="H13" i="8"/>
  <c r="H17" i="8" s="1"/>
  <c r="I13" i="8"/>
  <c r="I17" i="8" s="1"/>
  <c r="G13" i="8"/>
  <c r="G17" i="8" s="1"/>
  <c r="F13" i="8"/>
  <c r="F17" i="8" s="1"/>
  <c r="E13" i="8"/>
  <c r="E17" i="8" s="1"/>
  <c r="D13" i="8"/>
  <c r="D17" i="8" s="1"/>
  <c r="C17" i="8"/>
  <c r="B13" i="8"/>
  <c r="B17" i="8" s="1"/>
  <c r="J17" i="8" s="1"/>
  <c r="B13" i="7" l="1"/>
  <c r="I13" i="7"/>
  <c r="I17" i="7" s="1"/>
  <c r="H13" i="7"/>
  <c r="H17" i="7" s="1"/>
  <c r="G13" i="7"/>
  <c r="G17" i="7" s="1"/>
  <c r="F13" i="7"/>
  <c r="F17" i="7" s="1"/>
  <c r="E13" i="7"/>
  <c r="E17" i="7" s="1"/>
  <c r="D13" i="7"/>
  <c r="D17" i="7" s="1"/>
  <c r="C13" i="7"/>
  <c r="C17" i="7" s="1"/>
  <c r="J17" i="7" s="1"/>
  <c r="B17" i="7"/>
  <c r="B13" i="6"/>
  <c r="I13" i="6" l="1"/>
  <c r="I17" i="6" s="1"/>
  <c r="H13" i="6"/>
  <c r="H17" i="6" s="1"/>
  <c r="G13" i="6"/>
  <c r="G17" i="6" s="1"/>
  <c r="F13" i="6"/>
  <c r="F17" i="6" s="1"/>
  <c r="E13" i="6"/>
  <c r="E17" i="6" s="1"/>
  <c r="D13" i="6"/>
  <c r="D17" i="6" s="1"/>
  <c r="C13" i="6"/>
  <c r="C17" i="6" s="1"/>
  <c r="J17" i="6" s="1"/>
  <c r="B17" i="6"/>
  <c r="I13" i="5"/>
  <c r="C13" i="5"/>
  <c r="D13" i="5"/>
  <c r="E13" i="5"/>
  <c r="F13" i="5"/>
  <c r="G13" i="5"/>
  <c r="H13" i="5"/>
  <c r="B13" i="5"/>
  <c r="F17" i="5" l="1"/>
  <c r="C17" i="5"/>
  <c r="B17" i="5"/>
  <c r="I17" i="5"/>
  <c r="H17" i="5"/>
  <c r="G17" i="5"/>
  <c r="E17" i="5"/>
  <c r="D17" i="5"/>
  <c r="C13" i="1" l="1"/>
  <c r="C17" i="1" s="1"/>
  <c r="D13" i="1"/>
  <c r="D17" i="1" s="1"/>
  <c r="E13" i="1"/>
  <c r="E17" i="1" s="1"/>
  <c r="F13" i="1"/>
  <c r="F17" i="1" s="1"/>
  <c r="G13" i="1"/>
  <c r="G17" i="1" s="1"/>
  <c r="H13" i="1"/>
  <c r="H17" i="1" s="1"/>
  <c r="I13" i="1"/>
  <c r="I17" i="1" s="1"/>
  <c r="B13" i="1"/>
  <c r="B17" i="1" s="1"/>
  <c r="C13" i="2"/>
  <c r="C17" i="2" s="1"/>
  <c r="D13" i="2"/>
  <c r="D17" i="2" s="1"/>
  <c r="E13" i="2"/>
  <c r="E17" i="2" s="1"/>
  <c r="F13" i="2"/>
  <c r="F17" i="2" s="1"/>
  <c r="G13" i="2"/>
  <c r="G17" i="2" s="1"/>
  <c r="H13" i="2"/>
  <c r="H17" i="2" s="1"/>
  <c r="I13" i="2"/>
  <c r="I17" i="2" s="1"/>
  <c r="B13" i="2"/>
  <c r="B17" i="2" s="1"/>
  <c r="C13" i="3"/>
  <c r="C17" i="3" s="1"/>
  <c r="D13" i="3"/>
  <c r="D17" i="3" s="1"/>
  <c r="E13" i="3"/>
  <c r="E17" i="3" s="1"/>
  <c r="F13" i="3"/>
  <c r="F17" i="3" s="1"/>
  <c r="G13" i="3"/>
  <c r="G17" i="3" s="1"/>
  <c r="H13" i="3"/>
  <c r="H17" i="3" s="1"/>
  <c r="I13" i="3"/>
  <c r="I17" i="3" s="1"/>
  <c r="B13" i="3"/>
  <c r="B17" i="3" s="1"/>
  <c r="I13" i="4"/>
  <c r="I17" i="4" s="1"/>
  <c r="C17" i="4"/>
  <c r="B17" i="4"/>
  <c r="E13" i="4"/>
  <c r="E17" i="4" s="1"/>
  <c r="F13" i="4"/>
  <c r="F17" i="4" s="1"/>
  <c r="G13" i="4"/>
  <c r="G17" i="4" s="1"/>
  <c r="H13" i="4"/>
  <c r="H17" i="4" s="1"/>
  <c r="D13" i="4"/>
  <c r="D17" i="4" s="1"/>
</calcChain>
</file>

<file path=xl/sharedStrings.xml><?xml version="1.0" encoding="utf-8"?>
<sst xmlns="http://schemas.openxmlformats.org/spreadsheetml/2006/main" count="211" uniqueCount="49">
  <si>
    <t>MISSISSIPPI INSTITUTIONS OF HIGHER LEARNING</t>
  </si>
  <si>
    <t>ASU</t>
  </si>
  <si>
    <t>DSU</t>
  </si>
  <si>
    <t>JSU</t>
  </si>
  <si>
    <t>MSU</t>
  </si>
  <si>
    <t>MUW</t>
  </si>
  <si>
    <t>MVSU</t>
  </si>
  <si>
    <t>UM</t>
  </si>
  <si>
    <t>USM</t>
  </si>
  <si>
    <t>MISSISSIPPI RESIDENT TUITION RATES</t>
  </si>
  <si>
    <t>ROOM (Avg. of all Double Occupancy Dorm Plans)</t>
  </si>
  <si>
    <t>TOTAL MISSISSIPPI RESIDENT TUITION, ROOM and BOARD RATES</t>
  </si>
  <si>
    <t>NON RESIDENT TUITION SURCHARGES</t>
  </si>
  <si>
    <t>TOTAL NON RESIDENT TUITION, ROOM and BOARD RATES</t>
  </si>
  <si>
    <t>Note: Summer School Rates are NOT included</t>
  </si>
  <si>
    <t>ACADEMIC YEAR 2008-09</t>
  </si>
  <si>
    <t>BOARD - (average plan available to students)</t>
  </si>
  <si>
    <t>ACADEMIC YEAR 2010-11</t>
  </si>
  <si>
    <t>ACADEMIC YEAR 2011-12</t>
  </si>
  <si>
    <t>ACADEMIC YEAR 2009-10</t>
  </si>
  <si>
    <t>TUITION, ROOM and BOARD RATES (Fall and Spring Terms)</t>
  </si>
  <si>
    <t>ACADEMIC YEAR 2012-13</t>
  </si>
  <si>
    <t>ACADEMIC YEAR 2013-14</t>
  </si>
  <si>
    <t>ACADEMIC YEAR 2014-15</t>
  </si>
  <si>
    <t>ACADEMIC YEAR 2015-16</t>
  </si>
  <si>
    <r>
      <t xml:space="preserve">ROOM </t>
    </r>
    <r>
      <rPr>
        <b/>
        <sz val="10"/>
        <rFont val="Times New Roman"/>
        <family val="1"/>
      </rPr>
      <t>(average of all double occupancy dorm plans)</t>
    </r>
  </si>
  <si>
    <r>
      <t xml:space="preserve">BOARD </t>
    </r>
    <r>
      <rPr>
        <b/>
        <sz val="10"/>
        <rFont val="Times New Roman"/>
        <family val="1"/>
      </rPr>
      <t>(average plan available to students - does not include Greek or commuter plans)</t>
    </r>
  </si>
  <si>
    <t>ACADEMIC YEAR 2016-17</t>
  </si>
  <si>
    <t>Source: http://www.mississippi.edu/finance/downloads/fy_2017-2018.pdf</t>
  </si>
  <si>
    <t xml:space="preserve">            http://www.mississippi.edu/finance/downloads/housing_2016-18.pdf</t>
  </si>
  <si>
    <t xml:space="preserve">            http://www.mississippi.edu/finance/downloads/meal_2016-18.pdf</t>
  </si>
  <si>
    <t>IHL Average</t>
  </si>
  <si>
    <t>ACADEMIC YEAR 2017-18</t>
  </si>
  <si>
    <t>Resident Tuition</t>
  </si>
  <si>
    <t>Board</t>
  </si>
  <si>
    <t>Room</t>
  </si>
  <si>
    <t>Non-Resident Surcharge</t>
  </si>
  <si>
    <t>IHL Average Figures</t>
  </si>
  <si>
    <t>AY 2009</t>
  </si>
  <si>
    <t>AY 2010</t>
  </si>
  <si>
    <t>AY 2011</t>
  </si>
  <si>
    <t>AY 2012</t>
  </si>
  <si>
    <t>AY 2013</t>
  </si>
  <si>
    <t>AY 2014</t>
  </si>
  <si>
    <t>AY 2015</t>
  </si>
  <si>
    <t>AY 2016</t>
  </si>
  <si>
    <t>AY 2017</t>
  </si>
  <si>
    <t>AY 2018</t>
  </si>
  <si>
    <r>
      <t>MISSISSIPPI RESIDENT TUITION RATES (</t>
    </r>
    <r>
      <rPr>
        <b/>
        <i/>
        <sz val="11"/>
        <rFont val="Times New Roman"/>
        <family val="1"/>
      </rPr>
      <t>includes fees)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</si>
</sst>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NumberFormat="1" applyFont="1" applyAlignment="1"/>
    <xf numFmtId="0" fontId="5" fillId="0" borderId="0" xfId="1" applyNumberFormat="1" applyFont="1" applyAlignment="1">
      <alignment horizontal="centerContinuous"/>
    </xf>
    <xf numFmtId="0" fontId="4" fillId="0" borderId="0" xfId="1" applyNumberFormat="1" applyFont="1" applyAlignment="1">
      <alignment horizontal="centerContinuous"/>
    </xf>
    <xf numFmtId="0" fontId="5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/>
    <xf numFmtId="164" fontId="5" fillId="0" borderId="2" xfId="1" applyNumberFormat="1" applyFont="1" applyFill="1" applyBorder="1" applyAlignment="1"/>
    <xf numFmtId="164" fontId="5" fillId="0" borderId="3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/>
    <xf numFmtId="0" fontId="4" fillId="0" borderId="0" xfId="1" applyNumberFormat="1" applyFont="1" applyBorder="1" applyAlignment="1"/>
    <xf numFmtId="164" fontId="4" fillId="0" borderId="0" xfId="1" applyNumberFormat="1" applyFont="1" applyAlignment="1"/>
    <xf numFmtId="0" fontId="6" fillId="0" borderId="0" xfId="1" applyNumberFormat="1" applyFont="1" applyAlignment="1"/>
    <xf numFmtId="164" fontId="4" fillId="0" borderId="0" xfId="1" applyNumberFormat="1" applyFont="1"/>
    <xf numFmtId="0" fontId="7" fillId="0" borderId="0" xfId="1" applyNumberFormat="1" applyFont="1" applyFill="1" applyBorder="1" applyAlignment="1"/>
    <xf numFmtId="6" fontId="8" fillId="0" borderId="5" xfId="0" applyNumberFormat="1" applyFont="1" applyBorder="1" applyAlignment="1">
      <alignment horizontal="right"/>
    </xf>
    <xf numFmtId="6" fontId="8" fillId="0" borderId="6" xfId="0" applyNumberFormat="1" applyFont="1" applyBorder="1" applyAlignment="1">
      <alignment horizontal="right"/>
    </xf>
    <xf numFmtId="0" fontId="5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left"/>
    </xf>
    <xf numFmtId="0" fontId="5" fillId="0" borderId="7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NumberFormat="1" applyFont="1" applyAlignment="1"/>
    <xf numFmtId="0" fontId="0" fillId="0" borderId="0" xfId="0" applyBorder="1"/>
    <xf numFmtId="5" fontId="0" fillId="0" borderId="0" xfId="2" applyNumberFormat="1" applyFont="1"/>
    <xf numFmtId="164" fontId="5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/>
    <xf numFmtId="0" fontId="1" fillId="0" borderId="0" xfId="1" applyFont="1"/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336699"/>
      <color rgb="FF0066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/>
              <a:t>Average</a:t>
            </a:r>
            <a:r>
              <a:rPr lang="en-US" sz="1400" baseline="0"/>
              <a:t> Tuition, Room, &amp; Board Rates by Academic Year</a:t>
            </a:r>
          </a:p>
          <a:p>
            <a:pPr>
              <a:defRPr/>
            </a:pPr>
            <a:r>
              <a:rPr lang="en-US" sz="1200" baseline="0"/>
              <a:t>IHL System Average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ChartData!$B$3</c:f>
              <c:strCache>
                <c:ptCount val="1"/>
                <c:pt idx="0">
                  <c:v>Resident Tuition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ChartData!$A$4:$A$13</c:f>
              <c:strCache>
                <c:ptCount val="10"/>
                <c:pt idx="0">
                  <c:v>AY 2009</c:v>
                </c:pt>
                <c:pt idx="1">
                  <c:v>AY 2010</c:v>
                </c:pt>
                <c:pt idx="2">
                  <c:v>AY 2011</c:v>
                </c:pt>
                <c:pt idx="3">
                  <c:v>AY 2012</c:v>
                </c:pt>
                <c:pt idx="4">
                  <c:v>AY 2013</c:v>
                </c:pt>
                <c:pt idx="5">
                  <c:v>AY 2014</c:v>
                </c:pt>
                <c:pt idx="6">
                  <c:v>AY 2015</c:v>
                </c:pt>
                <c:pt idx="7">
                  <c:v>AY 2016</c:v>
                </c:pt>
                <c:pt idx="8">
                  <c:v>AY 2017</c:v>
                </c:pt>
                <c:pt idx="9">
                  <c:v>AY 2018</c:v>
                </c:pt>
              </c:strCache>
            </c:strRef>
          </c:cat>
          <c:val>
            <c:numRef>
              <c:f>ChartData!$B$4:$B$13</c:f>
              <c:numCache>
                <c:formatCode>"$"#,##0_);\("$"#,##0\)</c:formatCode>
                <c:ptCount val="10"/>
                <c:pt idx="0">
                  <c:v>4741.5</c:v>
                </c:pt>
                <c:pt idx="1">
                  <c:v>4741.625</c:v>
                </c:pt>
                <c:pt idx="2">
                  <c:v>5067.25</c:v>
                </c:pt>
                <c:pt idx="3">
                  <c:v>5417.875</c:v>
                </c:pt>
                <c:pt idx="4">
                  <c:v>5906.25</c:v>
                </c:pt>
                <c:pt idx="5">
                  <c:v>6262.5</c:v>
                </c:pt>
                <c:pt idx="6">
                  <c:v>6410.75</c:v>
                </c:pt>
                <c:pt idx="7">
                  <c:v>6602.625</c:v>
                </c:pt>
                <c:pt idx="8">
                  <c:v>6906.75</c:v>
                </c:pt>
                <c:pt idx="9">
                  <c:v>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8-4B3F-BBFB-95B10E7C5C49}"/>
            </c:ext>
          </c:extLst>
        </c:ser>
        <c:ser>
          <c:idx val="1"/>
          <c:order val="1"/>
          <c:tx>
            <c:strRef>
              <c:f>ChartData!$C$3</c:f>
              <c:strCache>
                <c:ptCount val="1"/>
                <c:pt idx="0">
                  <c:v>Room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ChartData!$A$4:$A$13</c:f>
              <c:strCache>
                <c:ptCount val="10"/>
                <c:pt idx="0">
                  <c:v>AY 2009</c:v>
                </c:pt>
                <c:pt idx="1">
                  <c:v>AY 2010</c:v>
                </c:pt>
                <c:pt idx="2">
                  <c:v>AY 2011</c:v>
                </c:pt>
                <c:pt idx="3">
                  <c:v>AY 2012</c:v>
                </c:pt>
                <c:pt idx="4">
                  <c:v>AY 2013</c:v>
                </c:pt>
                <c:pt idx="5">
                  <c:v>AY 2014</c:v>
                </c:pt>
                <c:pt idx="6">
                  <c:v>AY 2015</c:v>
                </c:pt>
                <c:pt idx="7">
                  <c:v>AY 2016</c:v>
                </c:pt>
                <c:pt idx="8">
                  <c:v>AY 2017</c:v>
                </c:pt>
                <c:pt idx="9">
                  <c:v>AY 2018</c:v>
                </c:pt>
              </c:strCache>
            </c:strRef>
          </c:cat>
          <c:val>
            <c:numRef>
              <c:f>ChartData!$C$4:$C$13</c:f>
              <c:numCache>
                <c:formatCode>"$"#,##0_);\("$"#,##0\)</c:formatCode>
                <c:ptCount val="10"/>
                <c:pt idx="0">
                  <c:v>3273.75</c:v>
                </c:pt>
                <c:pt idx="1">
                  <c:v>3494.625</c:v>
                </c:pt>
                <c:pt idx="2">
                  <c:v>3780.875</c:v>
                </c:pt>
                <c:pt idx="3">
                  <c:v>4058.25</c:v>
                </c:pt>
                <c:pt idx="4">
                  <c:v>4244.25</c:v>
                </c:pt>
                <c:pt idx="5">
                  <c:v>4421.25</c:v>
                </c:pt>
                <c:pt idx="6">
                  <c:v>4603.125</c:v>
                </c:pt>
                <c:pt idx="7">
                  <c:v>4830.625</c:v>
                </c:pt>
                <c:pt idx="8">
                  <c:v>5026</c:v>
                </c:pt>
                <c:pt idx="9">
                  <c:v>5231.125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8-4B3F-BBFB-95B10E7C5C49}"/>
            </c:ext>
          </c:extLst>
        </c:ser>
        <c:ser>
          <c:idx val="2"/>
          <c:order val="2"/>
          <c:tx>
            <c:strRef>
              <c:f>ChartData!$D$3</c:f>
              <c:strCache>
                <c:ptCount val="1"/>
                <c:pt idx="0">
                  <c:v>Board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ChartData!$A$4:$A$13</c:f>
              <c:strCache>
                <c:ptCount val="10"/>
                <c:pt idx="0">
                  <c:v>AY 2009</c:v>
                </c:pt>
                <c:pt idx="1">
                  <c:v>AY 2010</c:v>
                </c:pt>
                <c:pt idx="2">
                  <c:v>AY 2011</c:v>
                </c:pt>
                <c:pt idx="3">
                  <c:v>AY 2012</c:v>
                </c:pt>
                <c:pt idx="4">
                  <c:v>AY 2013</c:v>
                </c:pt>
                <c:pt idx="5">
                  <c:v>AY 2014</c:v>
                </c:pt>
                <c:pt idx="6">
                  <c:v>AY 2015</c:v>
                </c:pt>
                <c:pt idx="7">
                  <c:v>AY 2016</c:v>
                </c:pt>
                <c:pt idx="8">
                  <c:v>AY 2017</c:v>
                </c:pt>
                <c:pt idx="9">
                  <c:v>AY 2018</c:v>
                </c:pt>
              </c:strCache>
            </c:strRef>
          </c:cat>
          <c:val>
            <c:numRef>
              <c:f>ChartData!$D$4:$D$13</c:f>
              <c:numCache>
                <c:formatCode>"$"#,##0_);\("$"#,##0\)</c:formatCode>
                <c:ptCount val="10"/>
                <c:pt idx="0">
                  <c:v>2237.75</c:v>
                </c:pt>
                <c:pt idx="1">
                  <c:v>2396.625</c:v>
                </c:pt>
                <c:pt idx="2">
                  <c:v>2479.5</c:v>
                </c:pt>
                <c:pt idx="3">
                  <c:v>2356.75</c:v>
                </c:pt>
                <c:pt idx="4">
                  <c:v>2516.875</c:v>
                </c:pt>
                <c:pt idx="5">
                  <c:v>2635.375</c:v>
                </c:pt>
                <c:pt idx="6">
                  <c:v>2757.5</c:v>
                </c:pt>
                <c:pt idx="7">
                  <c:v>2983.625</c:v>
                </c:pt>
                <c:pt idx="8">
                  <c:v>3088.625</c:v>
                </c:pt>
                <c:pt idx="9">
                  <c:v>3246.375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8-4B3F-BBFB-95B10E7C5C49}"/>
            </c:ext>
          </c:extLst>
        </c:ser>
        <c:ser>
          <c:idx val="3"/>
          <c:order val="3"/>
          <c:tx>
            <c:strRef>
              <c:f>ChartData!$E$3</c:f>
              <c:strCache>
                <c:ptCount val="1"/>
                <c:pt idx="0">
                  <c:v>Non-Resident Surcharge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ChartData!$A$4:$A$13</c:f>
              <c:strCache>
                <c:ptCount val="10"/>
                <c:pt idx="0">
                  <c:v>AY 2009</c:v>
                </c:pt>
                <c:pt idx="1">
                  <c:v>AY 2010</c:v>
                </c:pt>
                <c:pt idx="2">
                  <c:v>AY 2011</c:v>
                </c:pt>
                <c:pt idx="3">
                  <c:v>AY 2012</c:v>
                </c:pt>
                <c:pt idx="4">
                  <c:v>AY 2013</c:v>
                </c:pt>
                <c:pt idx="5">
                  <c:v>AY 2014</c:v>
                </c:pt>
                <c:pt idx="6">
                  <c:v>AY 2015</c:v>
                </c:pt>
                <c:pt idx="7">
                  <c:v>AY 2016</c:v>
                </c:pt>
                <c:pt idx="8">
                  <c:v>AY 2017</c:v>
                </c:pt>
                <c:pt idx="9">
                  <c:v>AY 2018</c:v>
                </c:pt>
              </c:strCache>
            </c:strRef>
          </c:cat>
          <c:val>
            <c:numRef>
              <c:f>ChartData!$E$4:$E$13</c:f>
              <c:numCache>
                <c:formatCode>"$"#,##0_);\("$"#,##0\)</c:formatCode>
                <c:ptCount val="10"/>
                <c:pt idx="0">
                  <c:v>6929.625</c:v>
                </c:pt>
                <c:pt idx="1">
                  <c:v>7188.25</c:v>
                </c:pt>
                <c:pt idx="2">
                  <c:v>7753.5</c:v>
                </c:pt>
                <c:pt idx="3">
                  <c:v>8218.375</c:v>
                </c:pt>
                <c:pt idx="4">
                  <c:v>8925</c:v>
                </c:pt>
                <c:pt idx="5">
                  <c:v>9560</c:v>
                </c:pt>
                <c:pt idx="6">
                  <c:v>9888.5</c:v>
                </c:pt>
                <c:pt idx="7">
                  <c:v>10952.2</c:v>
                </c:pt>
                <c:pt idx="8">
                  <c:v>11436</c:v>
                </c:pt>
                <c:pt idx="9">
                  <c:v>10707.6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8-4B3F-BBFB-95B10E7C5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2189824"/>
        <c:axId val="362040336"/>
      </c:barChart>
      <c:catAx>
        <c:axId val="3621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2040336"/>
        <c:crosses val="autoZero"/>
        <c:auto val="1"/>
        <c:lblAlgn val="ctr"/>
        <c:lblOffset val="100"/>
        <c:noMultiLvlLbl val="0"/>
      </c:catAx>
      <c:valAx>
        <c:axId val="36204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218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00B050"/>
  </sheetPr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3D364-F4AA-4E44-8B69-D235C9F8EF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J28"/>
  <sheetViews>
    <sheetView workbookViewId="0">
      <selection activeCell="J5" sqref="J5:J17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0" width="13.7109375" style="1" bestFit="1" customWidth="1"/>
    <col min="11" max="16384" width="9.140625" style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  <c r="J1" s="2"/>
    </row>
    <row r="2" spans="1:10" x14ac:dyDescent="0.25">
      <c r="A2" s="22" t="s">
        <v>20</v>
      </c>
      <c r="B2" s="5"/>
      <c r="C2" s="5"/>
      <c r="D2" s="5"/>
      <c r="E2" s="5"/>
      <c r="F2" s="5"/>
      <c r="G2" s="5"/>
      <c r="H2" s="5"/>
      <c r="I2" s="5"/>
      <c r="J2" s="2"/>
    </row>
    <row r="3" spans="1:10" x14ac:dyDescent="0.25">
      <c r="A3" s="22" t="s">
        <v>15</v>
      </c>
      <c r="B3" s="5"/>
      <c r="C3" s="5"/>
      <c r="D3" s="5"/>
      <c r="E3" s="5"/>
      <c r="F3" s="5"/>
      <c r="G3" s="5"/>
      <c r="H3" s="5"/>
      <c r="I3" s="5"/>
      <c r="J3" s="2"/>
    </row>
    <row r="4" spans="1:10" x14ac:dyDescent="0.25">
      <c r="A4" s="3"/>
      <c r="B4" s="2"/>
      <c r="C4" s="3"/>
      <c r="D4" s="3"/>
      <c r="E4" s="2"/>
      <c r="F4" s="2"/>
      <c r="G4" s="2"/>
      <c r="H4" s="2"/>
      <c r="I4" s="2"/>
      <c r="J4" s="2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/>
    </row>
    <row r="7" spans="1:10" x14ac:dyDescent="0.25">
      <c r="A7" s="6" t="s">
        <v>9</v>
      </c>
      <c r="B7" s="8">
        <v>4498</v>
      </c>
      <c r="C7" s="8">
        <v>4449</v>
      </c>
      <c r="D7" s="8">
        <v>4634</v>
      </c>
      <c r="E7" s="8">
        <v>5150</v>
      </c>
      <c r="F7" s="8">
        <v>4423</v>
      </c>
      <c r="G7" s="8">
        <v>4575</v>
      </c>
      <c r="H7" s="8">
        <v>5107</v>
      </c>
      <c r="I7" s="9">
        <v>5096</v>
      </c>
      <c r="J7" s="28">
        <f>AVERAGE(B7:I7)</f>
        <v>4741.5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  <c r="J8"/>
    </row>
    <row r="9" spans="1:10" x14ac:dyDescent="0.25">
      <c r="A9" s="6" t="s">
        <v>10</v>
      </c>
      <c r="B9" s="11">
        <v>2976</v>
      </c>
      <c r="C9" s="11">
        <v>3091</v>
      </c>
      <c r="D9" s="11">
        <v>3536</v>
      </c>
      <c r="E9" s="11">
        <v>4124</v>
      </c>
      <c r="F9" s="11">
        <v>3009</v>
      </c>
      <c r="G9" s="11">
        <v>2611</v>
      </c>
      <c r="H9" s="11">
        <v>3516</v>
      </c>
      <c r="I9" s="11">
        <v>3327</v>
      </c>
      <c r="J9" s="30">
        <f>AVERAGE(B9:I9)</f>
        <v>3273.75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16</v>
      </c>
      <c r="B11" s="11">
        <v>2150</v>
      </c>
      <c r="C11" s="11">
        <v>2250</v>
      </c>
      <c r="D11" s="11">
        <v>2310</v>
      </c>
      <c r="E11" s="11">
        <v>2300</v>
      </c>
      <c r="F11" s="11">
        <v>2057</v>
      </c>
      <c r="G11" s="11">
        <v>2137</v>
      </c>
      <c r="H11" s="11">
        <v>2398</v>
      </c>
      <c r="I11" s="11">
        <v>2300</v>
      </c>
      <c r="J11" s="30">
        <f>AVERAGE(B11:I11)</f>
        <v>2237.75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  <c r="J12"/>
    </row>
    <row r="13" spans="1:10" x14ac:dyDescent="0.25">
      <c r="A13" s="12" t="s">
        <v>11</v>
      </c>
      <c r="B13" s="8">
        <f>SUM(B7:B12)</f>
        <v>9624</v>
      </c>
      <c r="C13" s="8">
        <f t="shared" ref="C13:I13" si="0">SUM(C7:C12)</f>
        <v>9790</v>
      </c>
      <c r="D13" s="8">
        <f t="shared" si="0"/>
        <v>10480</v>
      </c>
      <c r="E13" s="8">
        <f t="shared" si="0"/>
        <v>11574</v>
      </c>
      <c r="F13" s="8">
        <f t="shared" si="0"/>
        <v>9489</v>
      </c>
      <c r="G13" s="8">
        <f t="shared" si="0"/>
        <v>9323</v>
      </c>
      <c r="H13" s="8">
        <f t="shared" si="0"/>
        <v>11021</v>
      </c>
      <c r="I13" s="8">
        <f t="shared" si="0"/>
        <v>10723</v>
      </c>
      <c r="J13" s="28">
        <f>AVERAGE(B13:I13)</f>
        <v>10253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0"/>
      <c r="J14"/>
    </row>
    <row r="15" spans="1:10" x14ac:dyDescent="0.25">
      <c r="A15" s="6" t="s">
        <v>12</v>
      </c>
      <c r="B15" s="8">
        <v>6194</v>
      </c>
      <c r="C15" s="8">
        <v>6733</v>
      </c>
      <c r="D15" s="8">
        <v>6344</v>
      </c>
      <c r="E15" s="8">
        <v>7351</v>
      </c>
      <c r="F15" s="8">
        <v>7265</v>
      </c>
      <c r="G15" s="8">
        <v>6541</v>
      </c>
      <c r="H15" s="8">
        <v>7360</v>
      </c>
      <c r="I15" s="9">
        <v>7649</v>
      </c>
      <c r="J15" s="28">
        <f>AVERAGE(B15:I15)</f>
        <v>6929.625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  <c r="J16"/>
    </row>
    <row r="17" spans="1:10" x14ac:dyDescent="0.25">
      <c r="A17" s="12" t="s">
        <v>13</v>
      </c>
      <c r="B17" s="13">
        <f>SUM(B15,B13)</f>
        <v>15818</v>
      </c>
      <c r="C17" s="13">
        <f t="shared" ref="C17:I17" si="1">SUM(C15,C13)</f>
        <v>16523</v>
      </c>
      <c r="D17" s="13">
        <f t="shared" si="1"/>
        <v>16824</v>
      </c>
      <c r="E17" s="13">
        <f t="shared" si="1"/>
        <v>18925</v>
      </c>
      <c r="F17" s="13">
        <f t="shared" si="1"/>
        <v>16754</v>
      </c>
      <c r="G17" s="13">
        <f t="shared" si="1"/>
        <v>15864</v>
      </c>
      <c r="H17" s="13">
        <f t="shared" si="1"/>
        <v>18381</v>
      </c>
      <c r="I17" s="24">
        <f t="shared" si="1"/>
        <v>18372</v>
      </c>
      <c r="J17" s="28">
        <f>AVERAGE(B17:I17)</f>
        <v>17182.625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6" t="s">
        <v>14</v>
      </c>
      <c r="B22" s="15"/>
      <c r="C22" s="15"/>
      <c r="D22" s="15"/>
      <c r="E22" s="15"/>
      <c r="F22" s="15"/>
      <c r="G22" s="15"/>
      <c r="H22" s="15"/>
      <c r="I22" s="15"/>
      <c r="J22" s="2"/>
    </row>
    <row r="23" spans="1:10" x14ac:dyDescent="0.25">
      <c r="A23" s="16"/>
      <c r="B23" s="15"/>
      <c r="C23" s="17"/>
      <c r="D23" s="17"/>
      <c r="E23" s="15"/>
      <c r="F23" s="15"/>
      <c r="G23" s="15"/>
      <c r="H23" s="15"/>
      <c r="I23" s="15"/>
      <c r="J23" s="2"/>
    </row>
    <row r="24" spans="1:10" x14ac:dyDescent="0.25">
      <c r="A24" s="2"/>
      <c r="B24" s="17"/>
      <c r="C24" s="17"/>
      <c r="D24" s="17"/>
      <c r="E24" s="17"/>
      <c r="F24" s="17"/>
      <c r="G24" s="17"/>
      <c r="H24" s="17"/>
      <c r="I24" s="17"/>
      <c r="J24" s="2"/>
    </row>
    <row r="25" spans="1:10" x14ac:dyDescent="0.25">
      <c r="A25" s="2"/>
      <c r="B25" s="17"/>
      <c r="C25" s="17"/>
      <c r="D25" s="17"/>
      <c r="E25" s="17"/>
      <c r="F25" s="17"/>
      <c r="G25" s="17"/>
      <c r="H25" s="17"/>
      <c r="I25" s="17"/>
      <c r="J25" s="2"/>
    </row>
    <row r="26" spans="1:10" x14ac:dyDescent="0.25">
      <c r="A26" s="2"/>
      <c r="B26" s="17"/>
      <c r="C26" s="17"/>
      <c r="D26" s="17"/>
      <c r="E26" s="17"/>
      <c r="F26" s="17"/>
      <c r="G26" s="17"/>
      <c r="H26" s="17"/>
      <c r="I26" s="17"/>
      <c r="J26" s="2"/>
    </row>
    <row r="27" spans="1:10" x14ac:dyDescent="0.25">
      <c r="A27" s="2"/>
      <c r="B27" s="17"/>
      <c r="C27" s="17"/>
      <c r="D27" s="17"/>
      <c r="E27" s="17"/>
      <c r="F27" s="17"/>
      <c r="G27" s="17"/>
      <c r="H27" s="17"/>
      <c r="I27" s="17"/>
      <c r="J27" s="2"/>
    </row>
    <row r="28" spans="1:10" x14ac:dyDescent="0.25">
      <c r="A28" s="2"/>
      <c r="B28" s="17"/>
      <c r="C28" s="17"/>
      <c r="D28" s="17"/>
      <c r="E28" s="17"/>
      <c r="F28" s="17"/>
      <c r="G28" s="17"/>
      <c r="H28" s="17"/>
      <c r="I28" s="17"/>
      <c r="J2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J25"/>
  <sheetViews>
    <sheetView tabSelected="1" workbookViewId="0">
      <selection activeCell="A8" sqref="A8"/>
    </sheetView>
  </sheetViews>
  <sheetFormatPr defaultRowHeight="15" x14ac:dyDescent="0.25"/>
  <cols>
    <col min="1" max="1" width="74" bestFit="1" customWidth="1"/>
    <col min="2" max="9" width="8.42578125" style="37" bestFit="1" customWidth="1"/>
    <col min="10" max="10" width="13.7109375" bestFit="1" customWidth="1"/>
  </cols>
  <sheetData>
    <row r="1" spans="1:10" x14ac:dyDescent="0.25">
      <c r="A1" s="21" t="s">
        <v>0</v>
      </c>
      <c r="B1" s="25"/>
      <c r="C1" s="25"/>
      <c r="D1" s="25"/>
      <c r="E1" s="26"/>
      <c r="F1" s="26"/>
      <c r="G1" s="26"/>
      <c r="H1" s="26"/>
      <c r="I1" s="26"/>
    </row>
    <row r="2" spans="1:10" x14ac:dyDescent="0.25">
      <c r="A2" s="22" t="s">
        <v>20</v>
      </c>
      <c r="B2" s="25"/>
      <c r="C2" s="25"/>
      <c r="D2" s="25"/>
      <c r="E2" s="26"/>
      <c r="F2" s="26"/>
      <c r="G2" s="26"/>
      <c r="H2" s="26"/>
      <c r="I2" s="26"/>
    </row>
    <row r="3" spans="1:10" x14ac:dyDescent="0.25">
      <c r="A3" s="22" t="s">
        <v>32</v>
      </c>
      <c r="B3" s="25"/>
      <c r="C3" s="25"/>
      <c r="D3" s="25"/>
      <c r="E3" s="26"/>
      <c r="F3" s="26"/>
      <c r="G3" s="26"/>
      <c r="H3" s="26"/>
      <c r="I3" s="26"/>
    </row>
    <row r="4" spans="1:10" x14ac:dyDescent="0.25">
      <c r="A4" s="4"/>
      <c r="B4" s="25"/>
      <c r="C4" s="25"/>
      <c r="D4" s="25"/>
      <c r="E4" s="26"/>
      <c r="F4" s="26"/>
      <c r="G4" s="26"/>
      <c r="H4" s="26"/>
      <c r="I4" s="26"/>
    </row>
    <row r="5" spans="1:10" x14ac:dyDescent="0.25">
      <c r="A5" s="43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</row>
    <row r="7" spans="1:10" x14ac:dyDescent="0.25">
      <c r="A7" s="6" t="s">
        <v>48</v>
      </c>
      <c r="B7" s="27">
        <v>6888</v>
      </c>
      <c r="C7" s="27">
        <v>6859</v>
      </c>
      <c r="D7" s="27">
        <v>7621</v>
      </c>
      <c r="E7" s="27">
        <v>8318</v>
      </c>
      <c r="F7" s="27">
        <v>6614</v>
      </c>
      <c r="G7" s="27">
        <v>6422</v>
      </c>
      <c r="H7" s="27">
        <v>8300</v>
      </c>
      <c r="I7" s="28">
        <v>8218</v>
      </c>
      <c r="J7" s="28">
        <f>AVERAGE(B7:I7)</f>
        <v>7405</v>
      </c>
    </row>
    <row r="8" spans="1:10" x14ac:dyDescent="0.25">
      <c r="A8" s="6"/>
      <c r="B8" s="29"/>
      <c r="C8" s="29"/>
      <c r="D8" s="29"/>
      <c r="E8" s="29"/>
      <c r="F8" s="29"/>
      <c r="G8" s="29"/>
      <c r="H8" s="29"/>
      <c r="I8" s="29"/>
    </row>
    <row r="9" spans="1:10" x14ac:dyDescent="0.25">
      <c r="A9" s="6" t="s">
        <v>25</v>
      </c>
      <c r="B9" s="30">
        <v>6070</v>
      </c>
      <c r="C9" s="30">
        <v>4414</v>
      </c>
      <c r="D9" s="30">
        <v>5563</v>
      </c>
      <c r="E9" s="30">
        <v>6207</v>
      </c>
      <c r="F9" s="30">
        <v>4159</v>
      </c>
      <c r="G9" s="30">
        <v>4537</v>
      </c>
      <c r="H9" s="30">
        <v>5561</v>
      </c>
      <c r="I9" s="30">
        <v>5338</v>
      </c>
      <c r="J9" s="30">
        <f>AVERAGE(B9:I9)</f>
        <v>5231.125</v>
      </c>
    </row>
    <row r="10" spans="1:10" x14ac:dyDescent="0.25">
      <c r="A10" s="6"/>
      <c r="B10" s="30"/>
      <c r="C10" s="30"/>
      <c r="D10" s="30"/>
      <c r="E10" s="30"/>
      <c r="F10" s="30"/>
      <c r="G10" s="30"/>
      <c r="H10" s="30"/>
      <c r="I10" s="30"/>
      <c r="J10" s="39"/>
    </row>
    <row r="11" spans="1:10" x14ac:dyDescent="0.25">
      <c r="A11" s="6" t="s">
        <v>26</v>
      </c>
      <c r="B11" s="30">
        <v>3168</v>
      </c>
      <c r="C11" s="30">
        <v>1805</v>
      </c>
      <c r="D11" s="30">
        <v>3432</v>
      </c>
      <c r="E11" s="30">
        <v>3468</v>
      </c>
      <c r="F11" s="30">
        <v>2971</v>
      </c>
      <c r="G11" s="30">
        <v>3506</v>
      </c>
      <c r="H11" s="30">
        <v>3631</v>
      </c>
      <c r="I11" s="30">
        <v>3990</v>
      </c>
      <c r="J11" s="30">
        <f>AVERAGE(B11:I11)</f>
        <v>3246.375</v>
      </c>
    </row>
    <row r="12" spans="1:10" x14ac:dyDescent="0.25">
      <c r="A12" s="6"/>
      <c r="B12" s="30"/>
      <c r="C12" s="30"/>
      <c r="D12" s="30"/>
      <c r="E12" s="30"/>
      <c r="F12" s="30"/>
      <c r="G12" s="30"/>
      <c r="H12" s="30"/>
      <c r="I12" s="30"/>
    </row>
    <row r="13" spans="1:10" x14ac:dyDescent="0.25">
      <c r="A13" s="12" t="s">
        <v>11</v>
      </c>
      <c r="B13" s="27">
        <f>SUM(B7:B11)</f>
        <v>16126</v>
      </c>
      <c r="C13" s="27">
        <f>SUM(C7:C11)</f>
        <v>13078</v>
      </c>
      <c r="D13" s="27">
        <f t="shared" ref="D13:I13" si="0">SUM(D7:D11)</f>
        <v>16616</v>
      </c>
      <c r="E13" s="27">
        <f t="shared" si="0"/>
        <v>17993</v>
      </c>
      <c r="F13" s="27">
        <f t="shared" si="0"/>
        <v>13744</v>
      </c>
      <c r="G13" s="27">
        <f t="shared" si="0"/>
        <v>14465</v>
      </c>
      <c r="H13" s="27">
        <f t="shared" si="0"/>
        <v>17492</v>
      </c>
      <c r="I13" s="31">
        <f t="shared" si="0"/>
        <v>17546</v>
      </c>
      <c r="J13" s="28">
        <f>AVERAGE(B13:I13)</f>
        <v>15882.5</v>
      </c>
    </row>
    <row r="14" spans="1:10" x14ac:dyDescent="0.25">
      <c r="A14" s="6"/>
      <c r="B14" s="29"/>
      <c r="C14" s="29"/>
      <c r="D14" s="29"/>
      <c r="E14" s="29"/>
      <c r="F14" s="29"/>
      <c r="G14" s="29"/>
      <c r="H14" s="29"/>
      <c r="I14" s="30"/>
    </row>
    <row r="15" spans="1:10" x14ac:dyDescent="0.25">
      <c r="A15" s="6" t="s">
        <v>12</v>
      </c>
      <c r="B15" s="41"/>
      <c r="C15" s="41"/>
      <c r="D15" s="27">
        <v>10693</v>
      </c>
      <c r="E15" s="27">
        <v>14040</v>
      </c>
      <c r="F15" s="27">
        <v>11541</v>
      </c>
      <c r="G15" s="41"/>
      <c r="H15" s="27">
        <v>15264</v>
      </c>
      <c r="I15" s="28">
        <v>2000</v>
      </c>
      <c r="J15" s="28">
        <f>AVERAGE(B15:I15)</f>
        <v>10707.6</v>
      </c>
    </row>
    <row r="16" spans="1:10" x14ac:dyDescent="0.25">
      <c r="A16" s="6"/>
      <c r="B16" s="29"/>
      <c r="C16" s="29"/>
      <c r="D16" s="29"/>
      <c r="E16" s="29"/>
      <c r="F16" s="29"/>
      <c r="G16" s="29"/>
      <c r="H16" s="29"/>
      <c r="I16" s="29"/>
    </row>
    <row r="17" spans="1:10" x14ac:dyDescent="0.25">
      <c r="A17" s="12" t="s">
        <v>13</v>
      </c>
      <c r="B17" s="32">
        <f>SUM(B13,B15)</f>
        <v>16126</v>
      </c>
      <c r="C17" s="32">
        <f t="shared" ref="C17:I17" si="1">SUM(C13,C15)</f>
        <v>13078</v>
      </c>
      <c r="D17" s="32">
        <f t="shared" si="1"/>
        <v>27309</v>
      </c>
      <c r="E17" s="32">
        <f>SUM(E13,E15)</f>
        <v>32033</v>
      </c>
      <c r="F17" s="32">
        <f t="shared" si="1"/>
        <v>25285</v>
      </c>
      <c r="G17" s="32">
        <f t="shared" si="1"/>
        <v>14465</v>
      </c>
      <c r="H17" s="32">
        <f t="shared" si="1"/>
        <v>32756</v>
      </c>
      <c r="I17" s="31">
        <f t="shared" si="1"/>
        <v>19546</v>
      </c>
      <c r="J17" s="28">
        <f>AVERAGE(B17:I17)</f>
        <v>22574.75</v>
      </c>
    </row>
    <row r="18" spans="1:10" x14ac:dyDescent="0.25">
      <c r="A18" s="14"/>
      <c r="B18" s="33"/>
      <c r="C18" s="33"/>
      <c r="D18" s="33"/>
      <c r="E18" s="33"/>
      <c r="F18" s="33"/>
      <c r="G18" s="33"/>
      <c r="H18" s="33"/>
      <c r="I18" s="33"/>
    </row>
    <row r="19" spans="1:10" x14ac:dyDescent="0.25">
      <c r="A19" s="1"/>
      <c r="B19" s="34"/>
      <c r="C19" s="34"/>
      <c r="D19" s="34"/>
      <c r="E19" s="34"/>
      <c r="F19" s="34"/>
      <c r="G19" s="34"/>
      <c r="H19" s="34"/>
      <c r="I19" s="34"/>
    </row>
    <row r="20" spans="1:10" x14ac:dyDescent="0.25">
      <c r="A20" s="3"/>
      <c r="B20" s="35"/>
      <c r="C20" s="35"/>
      <c r="D20" s="35"/>
      <c r="E20" s="35"/>
      <c r="F20" s="35"/>
      <c r="G20" s="35"/>
      <c r="H20" s="35"/>
      <c r="I20" s="35"/>
    </row>
    <row r="21" spans="1:10" x14ac:dyDescent="0.25">
      <c r="A21" s="38" t="s">
        <v>28</v>
      </c>
      <c r="B21" s="35"/>
      <c r="C21" s="35"/>
      <c r="D21" s="35"/>
      <c r="E21" s="35"/>
      <c r="F21" s="35"/>
      <c r="G21" s="35"/>
      <c r="H21" s="35"/>
      <c r="I21" s="35"/>
    </row>
    <row r="22" spans="1:10" x14ac:dyDescent="0.25">
      <c r="A22" s="38" t="s">
        <v>29</v>
      </c>
      <c r="B22" s="35"/>
      <c r="C22" s="35"/>
      <c r="D22" s="35"/>
      <c r="E22" s="35"/>
      <c r="F22" s="35"/>
      <c r="G22" s="35"/>
      <c r="H22" s="35"/>
      <c r="I22" s="35"/>
    </row>
    <row r="23" spans="1:10" x14ac:dyDescent="0.25">
      <c r="A23" s="38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10" x14ac:dyDescent="0.25">
      <c r="A24" s="38"/>
      <c r="B24" s="35"/>
      <c r="C24" s="35"/>
      <c r="D24" s="35"/>
      <c r="E24" s="35"/>
      <c r="F24" s="35"/>
      <c r="G24" s="35"/>
      <c r="H24" s="35"/>
      <c r="I24" s="35"/>
    </row>
    <row r="25" spans="1:10" x14ac:dyDescent="0.25">
      <c r="A25" s="18" t="s">
        <v>14</v>
      </c>
      <c r="B25" s="36"/>
      <c r="C25" s="36"/>
      <c r="D25" s="36"/>
      <c r="E25" s="36"/>
      <c r="F25" s="36"/>
      <c r="G25" s="36"/>
      <c r="H25" s="36"/>
      <c r="I25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workbookViewId="0">
      <selection activeCell="E13" sqref="E13"/>
    </sheetView>
  </sheetViews>
  <sheetFormatPr defaultRowHeight="15" x14ac:dyDescent="0.25"/>
  <cols>
    <col min="2" max="2" width="15.7109375" bestFit="1" customWidth="1"/>
    <col min="3" max="4" width="7.28515625" bestFit="1" customWidth="1"/>
    <col min="5" max="5" width="22.85546875" bestFit="1" customWidth="1"/>
  </cols>
  <sheetData>
    <row r="1" spans="1:5" x14ac:dyDescent="0.25">
      <c r="A1" t="s">
        <v>37</v>
      </c>
    </row>
    <row r="3" spans="1:5" x14ac:dyDescent="0.25">
      <c r="B3" t="s">
        <v>33</v>
      </c>
      <c r="C3" t="s">
        <v>35</v>
      </c>
      <c r="D3" t="s">
        <v>34</v>
      </c>
      <c r="E3" t="s">
        <v>36</v>
      </c>
    </row>
    <row r="4" spans="1:5" x14ac:dyDescent="0.25">
      <c r="A4" t="s">
        <v>38</v>
      </c>
      <c r="B4" s="40">
        <f>'FY 2009'!J7</f>
        <v>4741.5</v>
      </c>
      <c r="C4" s="40">
        <f>'FY 2009'!J9</f>
        <v>3273.75</v>
      </c>
      <c r="D4" s="40">
        <f>'FY 2009'!J11</f>
        <v>2237.75</v>
      </c>
      <c r="E4" s="40">
        <f>'FY 2009'!J15</f>
        <v>6929.625</v>
      </c>
    </row>
    <row r="5" spans="1:5" x14ac:dyDescent="0.25">
      <c r="A5" t="s">
        <v>39</v>
      </c>
      <c r="B5" s="40">
        <f>'FY 2010'!J7</f>
        <v>4741.625</v>
      </c>
      <c r="C5" s="40">
        <f>'FY 2010'!J9</f>
        <v>3494.625</v>
      </c>
      <c r="D5" s="40">
        <f>'FY 2010'!J11</f>
        <v>2396.625</v>
      </c>
      <c r="E5" s="40">
        <f>'FY 2010'!J15</f>
        <v>7188.25</v>
      </c>
    </row>
    <row r="6" spans="1:5" x14ac:dyDescent="0.25">
      <c r="A6" t="s">
        <v>40</v>
      </c>
      <c r="B6" s="40">
        <f>'FY 2011'!J7</f>
        <v>5067.25</v>
      </c>
      <c r="C6" s="40">
        <f>'FY 2011'!J9</f>
        <v>3780.875</v>
      </c>
      <c r="D6" s="40">
        <f>'FY 2011'!J11</f>
        <v>2479.5</v>
      </c>
      <c r="E6" s="40">
        <f>'FY 2011'!J15</f>
        <v>7753.5</v>
      </c>
    </row>
    <row r="7" spans="1:5" x14ac:dyDescent="0.25">
      <c r="A7" t="s">
        <v>41</v>
      </c>
      <c r="B7" s="40">
        <f>'FY 2012'!J7</f>
        <v>5417.875</v>
      </c>
      <c r="C7" s="40">
        <f>'FY 2012'!J9</f>
        <v>4058.25</v>
      </c>
      <c r="D7" s="40">
        <f>'FY 2012'!J11</f>
        <v>2356.75</v>
      </c>
      <c r="E7" s="40">
        <f>'FY 2012'!J15</f>
        <v>8218.375</v>
      </c>
    </row>
    <row r="8" spans="1:5" x14ac:dyDescent="0.25">
      <c r="A8" t="s">
        <v>42</v>
      </c>
      <c r="B8" s="40">
        <f>'FY 2013'!J7</f>
        <v>5906.25</v>
      </c>
      <c r="C8" s="40">
        <f>'FY 2013'!J9</f>
        <v>4244.25</v>
      </c>
      <c r="D8" s="40">
        <f>'FY 2013'!J11</f>
        <v>2516.875</v>
      </c>
      <c r="E8" s="40">
        <f>'FY 2013'!J15</f>
        <v>8925</v>
      </c>
    </row>
    <row r="9" spans="1:5" x14ac:dyDescent="0.25">
      <c r="A9" t="s">
        <v>43</v>
      </c>
      <c r="B9" s="40">
        <f>'FY 2014'!J7</f>
        <v>6262.5</v>
      </c>
      <c r="C9" s="40">
        <f>'FY 2014'!J9</f>
        <v>4421.25</v>
      </c>
      <c r="D9" s="40">
        <f>'FY 2014'!J11</f>
        <v>2635.375</v>
      </c>
      <c r="E9" s="40">
        <f>'FY 2014'!J15</f>
        <v>9560</v>
      </c>
    </row>
    <row r="10" spans="1:5" x14ac:dyDescent="0.25">
      <c r="A10" t="s">
        <v>44</v>
      </c>
      <c r="B10" s="40">
        <f>'FY 2015'!J7</f>
        <v>6410.75</v>
      </c>
      <c r="C10" s="40">
        <f>'FY 2015'!J9</f>
        <v>4603.125</v>
      </c>
      <c r="D10" s="40">
        <f>'FY 2015'!J11</f>
        <v>2757.5</v>
      </c>
      <c r="E10" s="40">
        <f>'FY 2015'!J15</f>
        <v>9888.5</v>
      </c>
    </row>
    <row r="11" spans="1:5" x14ac:dyDescent="0.25">
      <c r="A11" t="s">
        <v>45</v>
      </c>
      <c r="B11" s="40">
        <f>'FY 2016'!J7</f>
        <v>6602.625</v>
      </c>
      <c r="C11" s="40">
        <f>'FY 2016'!J9</f>
        <v>4830.625</v>
      </c>
      <c r="D11" s="40">
        <f>'FY 2016'!J11</f>
        <v>2983.625</v>
      </c>
      <c r="E11" s="40">
        <f>'FY 2016'!J15</f>
        <v>10952.2</v>
      </c>
    </row>
    <row r="12" spans="1:5" x14ac:dyDescent="0.25">
      <c r="A12" t="s">
        <v>46</v>
      </c>
      <c r="B12" s="40">
        <f>'FY 2017'!J7</f>
        <v>6906.75</v>
      </c>
      <c r="C12" s="40">
        <f>'FY 2017'!J9</f>
        <v>5026</v>
      </c>
      <c r="D12" s="40">
        <f>'FY 2017'!J11</f>
        <v>3088.625</v>
      </c>
      <c r="E12" s="40">
        <f>'FY 2017'!J15</f>
        <v>11436</v>
      </c>
    </row>
    <row r="13" spans="1:5" x14ac:dyDescent="0.25">
      <c r="A13" t="s">
        <v>47</v>
      </c>
      <c r="B13" s="40">
        <f>'FY 2018'!J7</f>
        <v>7405</v>
      </c>
      <c r="C13" s="40">
        <f>'FY 2018'!J9</f>
        <v>5231.125</v>
      </c>
      <c r="D13" s="40">
        <f>'FY 2018'!J11</f>
        <v>3246.375</v>
      </c>
      <c r="E13" s="40">
        <f>'FY 2018'!J15</f>
        <v>10707.6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J22"/>
  <sheetViews>
    <sheetView workbookViewId="0">
      <selection activeCell="J8" sqref="J8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0" width="13.7109375" style="1" bestFit="1" customWidth="1"/>
    <col min="11" max="16384" width="9.140625" style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</row>
    <row r="2" spans="1:10" x14ac:dyDescent="0.25">
      <c r="A2" s="22" t="s">
        <v>20</v>
      </c>
      <c r="B2" s="5"/>
      <c r="C2" s="5"/>
      <c r="D2" s="5"/>
      <c r="E2" s="5"/>
      <c r="F2" s="5"/>
      <c r="G2" s="5"/>
      <c r="H2" s="5"/>
      <c r="I2" s="5"/>
    </row>
    <row r="3" spans="1:10" x14ac:dyDescent="0.25">
      <c r="A3" s="22" t="s">
        <v>19</v>
      </c>
      <c r="B3" s="5"/>
      <c r="C3" s="5"/>
      <c r="D3" s="5"/>
      <c r="E3" s="5"/>
      <c r="F3" s="5"/>
      <c r="G3" s="5"/>
      <c r="H3" s="5"/>
      <c r="I3" s="5"/>
    </row>
    <row r="4" spans="1:10" x14ac:dyDescent="0.25">
      <c r="A4" s="3"/>
      <c r="B4" s="2"/>
      <c r="C4" s="3"/>
      <c r="D4" s="3"/>
      <c r="E4" s="2"/>
      <c r="F4" s="2"/>
      <c r="G4" s="2"/>
      <c r="H4" s="2"/>
      <c r="I4" s="2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/>
    </row>
    <row r="7" spans="1:10" x14ac:dyDescent="0.25">
      <c r="A7" s="6" t="s">
        <v>9</v>
      </c>
      <c r="B7" s="8">
        <v>4498</v>
      </c>
      <c r="C7" s="8">
        <v>4449</v>
      </c>
      <c r="D7" s="8">
        <v>4634</v>
      </c>
      <c r="E7" s="8">
        <v>5151</v>
      </c>
      <c r="F7" s="8">
        <v>4423</v>
      </c>
      <c r="G7" s="8">
        <v>4575</v>
      </c>
      <c r="H7" s="8">
        <v>5107</v>
      </c>
      <c r="I7" s="9">
        <v>5096</v>
      </c>
      <c r="J7" s="28">
        <f>AVERAGE(B7:I7)</f>
        <v>4741.625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  <c r="J8"/>
    </row>
    <row r="9" spans="1:10" x14ac:dyDescent="0.25">
      <c r="A9" s="6" t="s">
        <v>10</v>
      </c>
      <c r="B9" s="11">
        <v>3126</v>
      </c>
      <c r="C9" s="11">
        <v>3387</v>
      </c>
      <c r="D9" s="11">
        <v>3782</v>
      </c>
      <c r="E9" s="11">
        <v>4314</v>
      </c>
      <c r="F9" s="11">
        <v>3099</v>
      </c>
      <c r="G9" s="11">
        <v>2794</v>
      </c>
      <c r="H9" s="11">
        <v>3828</v>
      </c>
      <c r="I9" s="11">
        <v>3627</v>
      </c>
      <c r="J9" s="30">
        <f>AVERAGE(B9:I9)</f>
        <v>3494.625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16</v>
      </c>
      <c r="B11" s="11">
        <v>2258</v>
      </c>
      <c r="C11" s="11">
        <v>2318</v>
      </c>
      <c r="D11" s="11">
        <v>2472</v>
      </c>
      <c r="E11" s="11">
        <v>2392</v>
      </c>
      <c r="F11" s="11">
        <v>2150</v>
      </c>
      <c r="G11" s="11">
        <v>2287</v>
      </c>
      <c r="H11" s="11">
        <v>2498</v>
      </c>
      <c r="I11" s="11">
        <v>2798</v>
      </c>
      <c r="J11" s="30">
        <f>AVERAGE(B11:I11)</f>
        <v>2396.625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  <c r="J12"/>
    </row>
    <row r="13" spans="1:10" x14ac:dyDescent="0.25">
      <c r="A13" s="12" t="s">
        <v>11</v>
      </c>
      <c r="B13" s="8">
        <f>SUM(B7:B12)</f>
        <v>9882</v>
      </c>
      <c r="C13" s="8">
        <f t="shared" ref="C13:I13" si="0">SUM(C7:C12)</f>
        <v>10154</v>
      </c>
      <c r="D13" s="8">
        <f t="shared" si="0"/>
        <v>10888</v>
      </c>
      <c r="E13" s="8">
        <f t="shared" si="0"/>
        <v>11857</v>
      </c>
      <c r="F13" s="8">
        <f t="shared" si="0"/>
        <v>9672</v>
      </c>
      <c r="G13" s="8">
        <f t="shared" si="0"/>
        <v>9656</v>
      </c>
      <c r="H13" s="8">
        <f t="shared" si="0"/>
        <v>11433</v>
      </c>
      <c r="I13" s="8">
        <f t="shared" si="0"/>
        <v>11521</v>
      </c>
      <c r="J13" s="28">
        <f>AVERAGE(B13:I13)</f>
        <v>10632.875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0"/>
      <c r="J14"/>
    </row>
    <row r="15" spans="1:10" x14ac:dyDescent="0.25">
      <c r="A15" s="6" t="s">
        <v>12</v>
      </c>
      <c r="B15" s="8">
        <v>5486</v>
      </c>
      <c r="C15" s="8">
        <v>7070</v>
      </c>
      <c r="D15" s="8">
        <v>6725</v>
      </c>
      <c r="E15" s="8">
        <v>7868</v>
      </c>
      <c r="F15" s="8">
        <v>7628</v>
      </c>
      <c r="G15" s="8">
        <v>6835</v>
      </c>
      <c r="H15" s="8">
        <v>7939</v>
      </c>
      <c r="I15" s="9">
        <v>7955</v>
      </c>
      <c r="J15" s="28">
        <f>AVERAGE(B15:I15)</f>
        <v>7188.25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  <c r="J16"/>
    </row>
    <row r="17" spans="1:10" x14ac:dyDescent="0.25">
      <c r="A17" s="12" t="s">
        <v>13</v>
      </c>
      <c r="B17" s="13">
        <f>SUM(B15,B13)</f>
        <v>15368</v>
      </c>
      <c r="C17" s="13">
        <f t="shared" ref="C17:I17" si="1">SUM(C15,C13)</f>
        <v>17224</v>
      </c>
      <c r="D17" s="13">
        <f t="shared" si="1"/>
        <v>17613</v>
      </c>
      <c r="E17" s="13">
        <f t="shared" si="1"/>
        <v>19725</v>
      </c>
      <c r="F17" s="13">
        <f t="shared" si="1"/>
        <v>17300</v>
      </c>
      <c r="G17" s="13">
        <f t="shared" si="1"/>
        <v>16491</v>
      </c>
      <c r="H17" s="13">
        <f t="shared" si="1"/>
        <v>19372</v>
      </c>
      <c r="I17" s="24">
        <f t="shared" si="1"/>
        <v>19476</v>
      </c>
      <c r="J17" s="28">
        <f>AVERAGE(B17:I17)</f>
        <v>17821.125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10" x14ac:dyDescent="0.25">
      <c r="A22" s="6" t="s">
        <v>14</v>
      </c>
      <c r="B22" s="15"/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J22"/>
  <sheetViews>
    <sheetView workbookViewId="0">
      <selection activeCell="J5" sqref="J5:J17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0" width="13.7109375" style="1" bestFit="1" customWidth="1"/>
    <col min="11" max="16384" width="9.140625" style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</row>
    <row r="2" spans="1:10" x14ac:dyDescent="0.25">
      <c r="A2" s="22" t="s">
        <v>20</v>
      </c>
      <c r="B2" s="5"/>
      <c r="C2" s="5"/>
      <c r="D2" s="5"/>
      <c r="E2" s="5"/>
      <c r="F2" s="5"/>
      <c r="G2" s="5"/>
      <c r="H2" s="5"/>
      <c r="I2" s="5"/>
    </row>
    <row r="3" spans="1:10" x14ac:dyDescent="0.25">
      <c r="A3" s="22" t="s">
        <v>17</v>
      </c>
      <c r="B3" s="5"/>
      <c r="C3" s="5"/>
      <c r="D3" s="5"/>
      <c r="E3" s="5"/>
      <c r="F3" s="5"/>
      <c r="G3" s="5"/>
      <c r="H3" s="5"/>
      <c r="I3" s="5"/>
    </row>
    <row r="4" spans="1:10" x14ac:dyDescent="0.25">
      <c r="A4" s="3"/>
      <c r="B4" s="2"/>
      <c r="C4" s="3"/>
      <c r="D4" s="3"/>
      <c r="E4" s="2"/>
      <c r="F4" s="2"/>
      <c r="G4" s="2"/>
      <c r="H4" s="2"/>
      <c r="I4" s="2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/>
    </row>
    <row r="7" spans="1:10" x14ac:dyDescent="0.25">
      <c r="A7" s="6" t="s">
        <v>9</v>
      </c>
      <c r="B7" s="8">
        <v>4858</v>
      </c>
      <c r="C7" s="8">
        <v>4851</v>
      </c>
      <c r="D7" s="8">
        <v>5051</v>
      </c>
      <c r="E7" s="8">
        <v>5461</v>
      </c>
      <c r="F7" s="8">
        <v>4644</v>
      </c>
      <c r="G7" s="8">
        <v>4781</v>
      </c>
      <c r="H7" s="8">
        <v>5439</v>
      </c>
      <c r="I7" s="9">
        <v>5453</v>
      </c>
      <c r="J7" s="28">
        <f>AVERAGE(B7:I7)</f>
        <v>5067.25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  <c r="J8"/>
    </row>
    <row r="9" spans="1:10" x14ac:dyDescent="0.25">
      <c r="A9" s="6" t="s">
        <v>10</v>
      </c>
      <c r="B9" s="11">
        <v>3950</v>
      </c>
      <c r="C9" s="11">
        <v>3584</v>
      </c>
      <c r="D9" s="11">
        <v>3858</v>
      </c>
      <c r="E9" s="11">
        <v>4433</v>
      </c>
      <c r="F9" s="11">
        <v>3316</v>
      </c>
      <c r="G9" s="11">
        <v>3090</v>
      </c>
      <c r="H9" s="11">
        <v>4010</v>
      </c>
      <c r="I9" s="11">
        <v>4006</v>
      </c>
      <c r="J9" s="30">
        <f>AVERAGE(B9:I9)</f>
        <v>3780.875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16</v>
      </c>
      <c r="B11" s="11">
        <v>2348</v>
      </c>
      <c r="C11" s="11">
        <v>2418</v>
      </c>
      <c r="D11" s="11">
        <v>2521</v>
      </c>
      <c r="E11" s="11">
        <v>2464</v>
      </c>
      <c r="F11" s="11">
        <v>2258</v>
      </c>
      <c r="G11" s="11">
        <v>2447</v>
      </c>
      <c r="H11" s="11">
        <v>2498</v>
      </c>
      <c r="I11" s="11">
        <v>2882</v>
      </c>
      <c r="J11" s="30">
        <f>AVERAGE(B11:I11)</f>
        <v>2479.5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  <c r="J12"/>
    </row>
    <row r="13" spans="1:10" x14ac:dyDescent="0.25">
      <c r="A13" s="12" t="s">
        <v>11</v>
      </c>
      <c r="B13" s="8">
        <f>SUM(B7:B12)</f>
        <v>11156</v>
      </c>
      <c r="C13" s="8">
        <f t="shared" ref="C13:I13" si="0">SUM(C7:C12)</f>
        <v>10853</v>
      </c>
      <c r="D13" s="8">
        <f t="shared" si="0"/>
        <v>11430</v>
      </c>
      <c r="E13" s="8">
        <f t="shared" si="0"/>
        <v>12358</v>
      </c>
      <c r="F13" s="8">
        <f t="shared" si="0"/>
        <v>10218</v>
      </c>
      <c r="G13" s="8">
        <f t="shared" si="0"/>
        <v>10318</v>
      </c>
      <c r="H13" s="8">
        <f t="shared" si="0"/>
        <v>11947</v>
      </c>
      <c r="I13" s="8">
        <f t="shared" si="0"/>
        <v>12341</v>
      </c>
      <c r="J13" s="28">
        <f>AVERAGE(B13:I13)</f>
        <v>11327.625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0"/>
      <c r="J14"/>
    </row>
    <row r="15" spans="1:10" x14ac:dyDescent="0.25">
      <c r="A15" s="6" t="s">
        <v>12</v>
      </c>
      <c r="B15" s="8">
        <v>7091</v>
      </c>
      <c r="C15" s="8">
        <v>7705</v>
      </c>
      <c r="D15" s="8">
        <v>7330</v>
      </c>
      <c r="E15" s="8">
        <v>8340</v>
      </c>
      <c r="F15" s="8">
        <v>8010</v>
      </c>
      <c r="G15" s="8">
        <v>7142</v>
      </c>
      <c r="H15" s="8">
        <v>8455</v>
      </c>
      <c r="I15" s="9">
        <v>7955</v>
      </c>
      <c r="J15" s="28">
        <f>AVERAGE(B15:I15)</f>
        <v>7753.5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  <c r="J16"/>
    </row>
    <row r="17" spans="1:10" x14ac:dyDescent="0.25">
      <c r="A17" s="12" t="s">
        <v>13</v>
      </c>
      <c r="B17" s="13">
        <f>SUM(B15,B13)</f>
        <v>18247</v>
      </c>
      <c r="C17" s="13">
        <f t="shared" ref="C17:I17" si="1">SUM(C15,C13)</f>
        <v>18558</v>
      </c>
      <c r="D17" s="13">
        <f t="shared" si="1"/>
        <v>18760</v>
      </c>
      <c r="E17" s="13">
        <f t="shared" si="1"/>
        <v>20698</v>
      </c>
      <c r="F17" s="13">
        <f t="shared" si="1"/>
        <v>18228</v>
      </c>
      <c r="G17" s="13">
        <f t="shared" si="1"/>
        <v>17460</v>
      </c>
      <c r="H17" s="13">
        <f t="shared" si="1"/>
        <v>20402</v>
      </c>
      <c r="I17" s="24">
        <f t="shared" si="1"/>
        <v>20296</v>
      </c>
      <c r="J17" s="28">
        <f>AVERAGE(B17:I17)</f>
        <v>19081.125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10" x14ac:dyDescent="0.25">
      <c r="A22" s="6" t="s">
        <v>14</v>
      </c>
      <c r="B22" s="15"/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J22"/>
  <sheetViews>
    <sheetView workbookViewId="0">
      <selection activeCell="J5" sqref="J5:J17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0" width="13.7109375" style="1" bestFit="1" customWidth="1"/>
    <col min="11" max="16384" width="9.140625" style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</row>
    <row r="2" spans="1:10" x14ac:dyDescent="0.25">
      <c r="A2" s="22" t="s">
        <v>20</v>
      </c>
      <c r="B2" s="5"/>
      <c r="C2" s="5"/>
      <c r="D2" s="5"/>
      <c r="E2" s="5"/>
      <c r="F2" s="5"/>
      <c r="G2" s="5"/>
      <c r="H2" s="5"/>
      <c r="I2" s="5"/>
    </row>
    <row r="3" spans="1:10" x14ac:dyDescent="0.25">
      <c r="A3" s="22" t="s">
        <v>18</v>
      </c>
      <c r="B3" s="5"/>
      <c r="C3" s="5"/>
      <c r="D3" s="5"/>
      <c r="E3" s="5"/>
      <c r="F3" s="5"/>
      <c r="G3" s="5"/>
      <c r="H3" s="5"/>
      <c r="I3" s="5"/>
    </row>
    <row r="4" spans="1:10" x14ac:dyDescent="0.25">
      <c r="A4" s="4"/>
      <c r="B4" s="4"/>
      <c r="C4" s="4"/>
      <c r="D4" s="4"/>
      <c r="E4" s="5"/>
      <c r="F4" s="5"/>
      <c r="G4" s="5"/>
      <c r="H4" s="5"/>
      <c r="I4" s="5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/>
    </row>
    <row r="7" spans="1:10" x14ac:dyDescent="0.25">
      <c r="A7" s="6" t="s">
        <v>9</v>
      </c>
      <c r="B7" s="8">
        <v>5247</v>
      </c>
      <c r="C7" s="8">
        <v>5287</v>
      </c>
      <c r="D7" s="8">
        <v>5506</v>
      </c>
      <c r="E7" s="8">
        <v>5805</v>
      </c>
      <c r="F7" s="8">
        <v>4876</v>
      </c>
      <c r="G7" s="8">
        <v>4996</v>
      </c>
      <c r="H7" s="8">
        <v>5792</v>
      </c>
      <c r="I7" s="9">
        <v>5834</v>
      </c>
      <c r="J7" s="28">
        <f>AVERAGE(B7:I7)</f>
        <v>5417.875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  <c r="J8"/>
    </row>
    <row r="9" spans="1:10" x14ac:dyDescent="0.25">
      <c r="A9" s="6" t="s">
        <v>10</v>
      </c>
      <c r="B9" s="11">
        <v>4594</v>
      </c>
      <c r="C9" s="11">
        <v>3744</v>
      </c>
      <c r="D9" s="11">
        <v>4275</v>
      </c>
      <c r="E9" s="11">
        <v>4680</v>
      </c>
      <c r="F9" s="11">
        <v>3434</v>
      </c>
      <c r="G9" s="11">
        <v>3614</v>
      </c>
      <c r="H9" s="11">
        <v>4230</v>
      </c>
      <c r="I9" s="11">
        <v>3895</v>
      </c>
      <c r="J9" s="30">
        <f>AVERAGE(B9:I9)</f>
        <v>4058.25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16</v>
      </c>
      <c r="B11" s="11">
        <v>2442</v>
      </c>
      <c r="C11" s="11">
        <v>2055</v>
      </c>
      <c r="D11" s="11">
        <v>2509</v>
      </c>
      <c r="E11" s="11">
        <v>2057</v>
      </c>
      <c r="F11" s="11">
        <v>2314</v>
      </c>
      <c r="G11" s="11">
        <v>2800</v>
      </c>
      <c r="H11" s="11">
        <v>2017</v>
      </c>
      <c r="I11" s="11">
        <v>2660</v>
      </c>
      <c r="J11" s="30">
        <f>AVERAGE(B11:I11)</f>
        <v>2356.75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  <c r="J12"/>
    </row>
    <row r="13" spans="1:10" x14ac:dyDescent="0.25">
      <c r="A13" s="12" t="s">
        <v>11</v>
      </c>
      <c r="B13" s="8">
        <v>12283</v>
      </c>
      <c r="C13" s="8">
        <v>11086</v>
      </c>
      <c r="D13" s="8">
        <f>SUM(D7:D11)</f>
        <v>12290</v>
      </c>
      <c r="E13" s="8">
        <f t="shared" ref="E13:H13" si="0">SUM(E7:E11)</f>
        <v>12542</v>
      </c>
      <c r="F13" s="8">
        <f t="shared" si="0"/>
        <v>10624</v>
      </c>
      <c r="G13" s="8">
        <f t="shared" si="0"/>
        <v>11410</v>
      </c>
      <c r="H13" s="8">
        <f t="shared" si="0"/>
        <v>12039</v>
      </c>
      <c r="I13" s="8">
        <f>SUM(I7:I11)</f>
        <v>12389</v>
      </c>
      <c r="J13" s="28">
        <f>AVERAGE(B13:I13)</f>
        <v>11832.875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0"/>
      <c r="J14"/>
    </row>
    <row r="15" spans="1:10" x14ac:dyDescent="0.25">
      <c r="A15" s="6" t="s">
        <v>12</v>
      </c>
      <c r="B15" s="8">
        <v>7659</v>
      </c>
      <c r="C15" s="8">
        <v>8398</v>
      </c>
      <c r="D15" s="8">
        <v>7990</v>
      </c>
      <c r="E15" s="8">
        <v>8865</v>
      </c>
      <c r="F15" s="8">
        <v>8411</v>
      </c>
      <c r="G15" s="8">
        <v>7464</v>
      </c>
      <c r="H15" s="8">
        <v>9005</v>
      </c>
      <c r="I15" s="9">
        <v>7955</v>
      </c>
      <c r="J15" s="28">
        <f>AVERAGE(B15:I15)</f>
        <v>8218.375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  <c r="J16"/>
    </row>
    <row r="17" spans="1:10" x14ac:dyDescent="0.25">
      <c r="A17" s="12" t="s">
        <v>13</v>
      </c>
      <c r="B17" s="13">
        <f>SUM(B13,B15)</f>
        <v>19942</v>
      </c>
      <c r="C17" s="13">
        <f t="shared" ref="C17:I17" si="1">SUM(C13,C15)</f>
        <v>19484</v>
      </c>
      <c r="D17" s="13">
        <f t="shared" si="1"/>
        <v>20280</v>
      </c>
      <c r="E17" s="13">
        <f t="shared" si="1"/>
        <v>21407</v>
      </c>
      <c r="F17" s="13">
        <f t="shared" si="1"/>
        <v>19035</v>
      </c>
      <c r="G17" s="13">
        <f t="shared" si="1"/>
        <v>18874</v>
      </c>
      <c r="H17" s="13">
        <f t="shared" si="1"/>
        <v>21044</v>
      </c>
      <c r="I17" s="24">
        <f t="shared" si="1"/>
        <v>20344</v>
      </c>
      <c r="J17" s="28">
        <f>AVERAGE(B17:I17)</f>
        <v>20051.25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10" x14ac:dyDescent="0.25">
      <c r="A22" s="6" t="s">
        <v>14</v>
      </c>
      <c r="B22" s="15"/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J24"/>
  <sheetViews>
    <sheetView workbookViewId="0">
      <selection activeCell="C32" sqref="C32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0" width="13.7109375" style="1" bestFit="1" customWidth="1"/>
    <col min="11" max="16384" width="9.140625" style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</row>
    <row r="2" spans="1:10" x14ac:dyDescent="0.25">
      <c r="A2" s="22" t="s">
        <v>20</v>
      </c>
      <c r="B2" s="4"/>
      <c r="C2" s="4"/>
      <c r="D2" s="4"/>
      <c r="E2" s="5"/>
      <c r="F2" s="5"/>
      <c r="G2" s="5"/>
      <c r="H2" s="5"/>
      <c r="I2" s="5"/>
    </row>
    <row r="3" spans="1:10" x14ac:dyDescent="0.25">
      <c r="A3" s="22" t="s">
        <v>21</v>
      </c>
      <c r="B3" s="4"/>
      <c r="C3" s="4"/>
      <c r="D3" s="4"/>
      <c r="E3" s="5"/>
      <c r="F3" s="5"/>
      <c r="G3" s="5"/>
      <c r="H3" s="5"/>
      <c r="I3" s="5"/>
    </row>
    <row r="4" spans="1:10" x14ac:dyDescent="0.25">
      <c r="A4" s="4"/>
      <c r="B4" s="4"/>
      <c r="C4" s="4"/>
      <c r="D4" s="4"/>
      <c r="E4" s="5"/>
      <c r="F4" s="5"/>
      <c r="G4" s="5"/>
      <c r="H4" s="5"/>
      <c r="I4" s="5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/>
    </row>
    <row r="7" spans="1:10" x14ac:dyDescent="0.25">
      <c r="A7" s="6" t="s">
        <v>9</v>
      </c>
      <c r="B7" s="8">
        <v>5712</v>
      </c>
      <c r="C7" s="8">
        <v>5724</v>
      </c>
      <c r="D7" s="8">
        <v>5988</v>
      </c>
      <c r="E7" s="8">
        <v>6264</v>
      </c>
      <c r="F7" s="8">
        <v>5316</v>
      </c>
      <c r="G7" s="8">
        <v>5628</v>
      </c>
      <c r="H7" s="8">
        <v>6282</v>
      </c>
      <c r="I7" s="9">
        <v>6336</v>
      </c>
      <c r="J7" s="28">
        <f>AVERAGE(B7:I7)</f>
        <v>5906.25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  <c r="J8"/>
    </row>
    <row r="9" spans="1:10" x14ac:dyDescent="0.25">
      <c r="A9" s="6" t="s">
        <v>10</v>
      </c>
      <c r="B9" s="11">
        <v>4870</v>
      </c>
      <c r="C9" s="11">
        <v>3855</v>
      </c>
      <c r="D9" s="11">
        <v>4446</v>
      </c>
      <c r="E9" s="11">
        <v>4936</v>
      </c>
      <c r="F9" s="11">
        <v>3537</v>
      </c>
      <c r="G9" s="11">
        <v>3795</v>
      </c>
      <c r="H9" s="11">
        <v>4436</v>
      </c>
      <c r="I9" s="11">
        <v>4079</v>
      </c>
      <c r="J9" s="30">
        <f>AVERAGE(B9:I9)</f>
        <v>4244.25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16</v>
      </c>
      <c r="B11" s="11">
        <v>2540</v>
      </c>
      <c r="C11" s="11">
        <v>2138</v>
      </c>
      <c r="D11" s="11">
        <v>2661</v>
      </c>
      <c r="E11" s="11">
        <v>2138</v>
      </c>
      <c r="F11" s="11">
        <v>2537</v>
      </c>
      <c r="G11" s="11">
        <v>2940</v>
      </c>
      <c r="H11" s="11">
        <v>2353</v>
      </c>
      <c r="I11" s="11">
        <v>2828</v>
      </c>
      <c r="J11" s="30">
        <f>AVERAGE(B11:I11)</f>
        <v>2516.875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  <c r="J12"/>
    </row>
    <row r="13" spans="1:10" x14ac:dyDescent="0.25">
      <c r="A13" s="12" t="s">
        <v>11</v>
      </c>
      <c r="B13" s="8">
        <f>SUM(B7:B11)</f>
        <v>13122</v>
      </c>
      <c r="C13" s="8">
        <f t="shared" ref="C13:I13" si="0">SUM(C7:C11)</f>
        <v>11717</v>
      </c>
      <c r="D13" s="8">
        <f t="shared" si="0"/>
        <v>13095</v>
      </c>
      <c r="E13" s="8">
        <f t="shared" si="0"/>
        <v>13338</v>
      </c>
      <c r="F13" s="8">
        <f t="shared" si="0"/>
        <v>11390</v>
      </c>
      <c r="G13" s="8">
        <f t="shared" si="0"/>
        <v>12363</v>
      </c>
      <c r="H13" s="8">
        <f t="shared" si="0"/>
        <v>13071</v>
      </c>
      <c r="I13" s="8">
        <f t="shared" si="0"/>
        <v>13243</v>
      </c>
      <c r="J13" s="28">
        <f>AVERAGE(B13:I13)</f>
        <v>12667.375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0"/>
      <c r="J14"/>
    </row>
    <row r="15" spans="1:10" x14ac:dyDescent="0.25">
      <c r="A15" s="6" t="s">
        <v>12</v>
      </c>
      <c r="B15" s="8">
        <v>8340</v>
      </c>
      <c r="C15" s="8">
        <v>9096</v>
      </c>
      <c r="D15" s="8">
        <v>8688</v>
      </c>
      <c r="E15" s="8">
        <v>9564</v>
      </c>
      <c r="F15" s="8">
        <v>9168</v>
      </c>
      <c r="G15" s="8">
        <v>8448</v>
      </c>
      <c r="H15" s="8">
        <v>9984</v>
      </c>
      <c r="I15" s="9">
        <v>8112</v>
      </c>
      <c r="J15" s="28">
        <f>AVERAGE(B15:I15)</f>
        <v>8925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  <c r="J16"/>
    </row>
    <row r="17" spans="1:10" x14ac:dyDescent="0.25">
      <c r="A17" s="12" t="s">
        <v>13</v>
      </c>
      <c r="B17" s="13">
        <f>SUM(B13,B15)</f>
        <v>21462</v>
      </c>
      <c r="C17" s="13">
        <f t="shared" ref="C17:I17" si="1">SUM(C13,C15)</f>
        <v>20813</v>
      </c>
      <c r="D17" s="13">
        <f t="shared" si="1"/>
        <v>21783</v>
      </c>
      <c r="E17" s="13">
        <f t="shared" si="1"/>
        <v>22902</v>
      </c>
      <c r="F17" s="13">
        <f t="shared" si="1"/>
        <v>20558</v>
      </c>
      <c r="G17" s="13">
        <f t="shared" si="1"/>
        <v>20811</v>
      </c>
      <c r="H17" s="13">
        <f t="shared" si="1"/>
        <v>23055</v>
      </c>
      <c r="I17" s="24">
        <f t="shared" si="1"/>
        <v>21355</v>
      </c>
      <c r="J17" s="28">
        <f>AVERAGE(B17:I17)</f>
        <v>21592.375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10" x14ac:dyDescent="0.25">
      <c r="A22" s="18" t="s">
        <v>14</v>
      </c>
      <c r="B22" s="15"/>
      <c r="C22" s="15"/>
      <c r="D22" s="15"/>
      <c r="E22" s="15"/>
      <c r="F22" s="15"/>
      <c r="G22" s="15"/>
      <c r="H22" s="15"/>
      <c r="I22" s="15"/>
    </row>
    <row r="23" spans="1:10" ht="15.75" thickBot="1" x14ac:dyDescent="0.3"/>
    <row r="24" spans="1:10" ht="15.75" thickBot="1" x14ac:dyDescent="0.3">
      <c r="B24" s="19"/>
      <c r="C24" s="20"/>
      <c r="D24" s="20"/>
      <c r="E24" s="20"/>
      <c r="F24" s="20"/>
      <c r="G24" s="2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J22"/>
  <sheetViews>
    <sheetView workbookViewId="0">
      <selection activeCell="G15" activeCellId="1" sqref="C15 G15"/>
    </sheetView>
  </sheetViews>
  <sheetFormatPr defaultRowHeight="15" x14ac:dyDescent="0.25"/>
  <cols>
    <col min="1" max="1" width="74" bestFit="1" customWidth="1"/>
    <col min="2" max="9" width="8.42578125" bestFit="1" customWidth="1"/>
    <col min="10" max="10" width="13.7109375" bestFit="1" customWidth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</row>
    <row r="2" spans="1:10" x14ac:dyDescent="0.25">
      <c r="A2" s="22" t="s">
        <v>20</v>
      </c>
      <c r="B2" s="4"/>
      <c r="C2" s="4"/>
      <c r="D2" s="4"/>
      <c r="E2" s="5"/>
      <c r="F2" s="5"/>
      <c r="G2" s="5"/>
      <c r="H2" s="5"/>
      <c r="I2" s="5"/>
    </row>
    <row r="3" spans="1:10" x14ac:dyDescent="0.25">
      <c r="A3" s="22" t="s">
        <v>22</v>
      </c>
      <c r="B3" s="4"/>
      <c r="C3" s="4"/>
      <c r="D3" s="4"/>
      <c r="E3" s="5"/>
      <c r="F3" s="5"/>
      <c r="G3" s="5"/>
      <c r="H3" s="5"/>
      <c r="I3" s="5"/>
    </row>
    <row r="4" spans="1:10" x14ac:dyDescent="0.25">
      <c r="A4" s="4"/>
      <c r="B4" s="4"/>
      <c r="C4" s="4"/>
      <c r="D4" s="4"/>
      <c r="E4" s="5"/>
      <c r="F4" s="5"/>
      <c r="G4" s="5"/>
      <c r="H4" s="5"/>
      <c r="I4" s="5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</row>
    <row r="7" spans="1:10" x14ac:dyDescent="0.25">
      <c r="A7" s="6" t="s">
        <v>9</v>
      </c>
      <c r="B7" s="8">
        <v>6108</v>
      </c>
      <c r="C7" s="8">
        <v>6012</v>
      </c>
      <c r="D7" s="8">
        <v>6348</v>
      </c>
      <c r="E7" s="8">
        <v>6672</v>
      </c>
      <c r="F7" s="8">
        <v>5640</v>
      </c>
      <c r="G7" s="8">
        <v>5916</v>
      </c>
      <c r="H7" s="8">
        <v>6660</v>
      </c>
      <c r="I7" s="9">
        <v>6744</v>
      </c>
      <c r="J7" s="28">
        <f>AVERAGE(B7:I7)</f>
        <v>6262.5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</row>
    <row r="9" spans="1:10" x14ac:dyDescent="0.25">
      <c r="A9" s="6" t="s">
        <v>10</v>
      </c>
      <c r="B9" s="11">
        <v>5162</v>
      </c>
      <c r="C9" s="11">
        <v>3970</v>
      </c>
      <c r="D9" s="11">
        <v>4624</v>
      </c>
      <c r="E9" s="11">
        <v>5097</v>
      </c>
      <c r="F9" s="11">
        <v>3642</v>
      </c>
      <c r="G9" s="11">
        <v>3985</v>
      </c>
      <c r="H9" s="11">
        <v>4623</v>
      </c>
      <c r="I9" s="11">
        <v>4267</v>
      </c>
      <c r="J9" s="30">
        <f>AVERAGE(B9:I9)</f>
        <v>4421.25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16</v>
      </c>
      <c r="B11" s="11">
        <v>2642</v>
      </c>
      <c r="C11" s="11">
        <v>2234</v>
      </c>
      <c r="D11" s="11">
        <v>2767</v>
      </c>
      <c r="E11" s="11">
        <v>2273</v>
      </c>
      <c r="F11" s="11">
        <v>2626</v>
      </c>
      <c r="G11" s="11">
        <v>3087</v>
      </c>
      <c r="H11" s="11">
        <v>2514</v>
      </c>
      <c r="I11" s="11">
        <v>2940</v>
      </c>
      <c r="J11" s="30">
        <f>AVERAGE(B11:I11)</f>
        <v>2635.375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</row>
    <row r="13" spans="1:10" x14ac:dyDescent="0.25">
      <c r="A13" s="12" t="s">
        <v>11</v>
      </c>
      <c r="B13" s="8">
        <f>SUM(B7:B11)</f>
        <v>13912</v>
      </c>
      <c r="C13" s="8">
        <f t="shared" ref="C13:I13" si="0">SUM(C7:C11)</f>
        <v>12216</v>
      </c>
      <c r="D13" s="8">
        <f t="shared" si="0"/>
        <v>13739</v>
      </c>
      <c r="E13" s="8">
        <f t="shared" si="0"/>
        <v>14042</v>
      </c>
      <c r="F13" s="8">
        <f t="shared" si="0"/>
        <v>11908</v>
      </c>
      <c r="G13" s="8">
        <f t="shared" si="0"/>
        <v>12988</v>
      </c>
      <c r="H13" s="8">
        <f t="shared" si="0"/>
        <v>13797</v>
      </c>
      <c r="I13" s="8">
        <f t="shared" si="0"/>
        <v>13951</v>
      </c>
      <c r="J13" s="28">
        <f>AVERAGE(B13:I13)</f>
        <v>13319.125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0"/>
    </row>
    <row r="15" spans="1:10" x14ac:dyDescent="0.25">
      <c r="A15" s="6" t="s">
        <v>12</v>
      </c>
      <c r="B15" s="8">
        <v>9000</v>
      </c>
      <c r="C15" s="42"/>
      <c r="D15" s="8">
        <v>9204</v>
      </c>
      <c r="E15" s="8">
        <v>10188</v>
      </c>
      <c r="F15" s="8">
        <v>9720</v>
      </c>
      <c r="G15" s="42"/>
      <c r="H15" s="8">
        <v>10968</v>
      </c>
      <c r="I15" s="9">
        <v>8280</v>
      </c>
      <c r="J15" s="28">
        <f>AVERAGE(B15:I15)</f>
        <v>9560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</row>
    <row r="17" spans="1:10" x14ac:dyDescent="0.25">
      <c r="A17" s="12" t="s">
        <v>13</v>
      </c>
      <c r="B17" s="13">
        <f>SUM(B13,B15)</f>
        <v>22912</v>
      </c>
      <c r="C17" s="13">
        <f t="shared" ref="C17:I17" si="1">SUM(C13,C15)</f>
        <v>12216</v>
      </c>
      <c r="D17" s="13">
        <f t="shared" si="1"/>
        <v>22943</v>
      </c>
      <c r="E17" s="13">
        <f t="shared" si="1"/>
        <v>24230</v>
      </c>
      <c r="F17" s="13">
        <f t="shared" si="1"/>
        <v>21628</v>
      </c>
      <c r="G17" s="13">
        <f t="shared" si="1"/>
        <v>12988</v>
      </c>
      <c r="H17" s="13">
        <f t="shared" si="1"/>
        <v>24765</v>
      </c>
      <c r="I17" s="24">
        <f t="shared" si="1"/>
        <v>22231</v>
      </c>
      <c r="J17" s="28">
        <f>AVERAGE(B17:I17)</f>
        <v>20489.125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3"/>
      <c r="B21" s="17">
        <f>SUM(B9,B11)</f>
        <v>7804</v>
      </c>
      <c r="C21" s="17">
        <f t="shared" ref="C21:I21" si="2">SUM(C9,C11)</f>
        <v>6204</v>
      </c>
      <c r="D21" s="17">
        <f t="shared" si="2"/>
        <v>7391</v>
      </c>
      <c r="E21" s="17">
        <f t="shared" si="2"/>
        <v>7370</v>
      </c>
      <c r="F21" s="17">
        <f t="shared" si="2"/>
        <v>6268</v>
      </c>
      <c r="G21" s="17">
        <f t="shared" si="2"/>
        <v>7072</v>
      </c>
      <c r="H21" s="17">
        <f t="shared" si="2"/>
        <v>7137</v>
      </c>
      <c r="I21" s="17">
        <f t="shared" si="2"/>
        <v>7207</v>
      </c>
    </row>
    <row r="22" spans="1:10" x14ac:dyDescent="0.25">
      <c r="A22" s="18" t="s">
        <v>14</v>
      </c>
      <c r="B22" s="15"/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</sheetPr>
  <dimension ref="A1:J22"/>
  <sheetViews>
    <sheetView zoomScaleNormal="100" workbookViewId="0">
      <selection activeCell="B31" sqref="B31"/>
    </sheetView>
  </sheetViews>
  <sheetFormatPr defaultRowHeight="15" x14ac:dyDescent="0.25"/>
  <cols>
    <col min="1" max="1" width="74" bestFit="1" customWidth="1"/>
    <col min="2" max="9" width="8.42578125" bestFit="1" customWidth="1"/>
    <col min="10" max="10" width="13.7109375" bestFit="1" customWidth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</row>
    <row r="2" spans="1:10" x14ac:dyDescent="0.25">
      <c r="A2" s="22" t="s">
        <v>20</v>
      </c>
      <c r="B2" s="4"/>
      <c r="C2" s="4"/>
      <c r="D2" s="4"/>
      <c r="E2" s="5"/>
      <c r="F2" s="5"/>
      <c r="G2" s="5"/>
      <c r="H2" s="5"/>
      <c r="I2" s="5"/>
    </row>
    <row r="3" spans="1:10" x14ac:dyDescent="0.25">
      <c r="A3" s="22" t="s">
        <v>23</v>
      </c>
      <c r="B3" s="4"/>
      <c r="C3" s="4"/>
      <c r="D3" s="4"/>
      <c r="E3" s="5"/>
      <c r="F3" s="5"/>
      <c r="G3" s="5"/>
      <c r="H3" s="5"/>
      <c r="I3" s="5"/>
    </row>
    <row r="4" spans="1:10" x14ac:dyDescent="0.25">
      <c r="A4" s="4"/>
      <c r="B4" s="4"/>
      <c r="C4" s="4"/>
      <c r="D4" s="4"/>
      <c r="E4" s="5"/>
      <c r="F4" s="5"/>
      <c r="G4" s="5"/>
      <c r="H4" s="5"/>
      <c r="I4" s="5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</row>
    <row r="7" spans="1:10" x14ac:dyDescent="0.25">
      <c r="A7" s="6" t="s">
        <v>9</v>
      </c>
      <c r="B7" s="8">
        <v>6200</v>
      </c>
      <c r="C7" s="8">
        <v>6012</v>
      </c>
      <c r="D7" s="8">
        <v>6602</v>
      </c>
      <c r="E7" s="8">
        <v>7040</v>
      </c>
      <c r="F7" s="8">
        <v>5540</v>
      </c>
      <c r="G7" s="8">
        <v>5916</v>
      </c>
      <c r="H7" s="8">
        <v>6996</v>
      </c>
      <c r="I7" s="9">
        <v>6980</v>
      </c>
      <c r="J7" s="28">
        <f>AVERAGE(B7:I7)</f>
        <v>6410.75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</row>
    <row r="9" spans="1:10" x14ac:dyDescent="0.25">
      <c r="A9" s="6" t="s">
        <v>10</v>
      </c>
      <c r="B9" s="11">
        <v>5265</v>
      </c>
      <c r="C9" s="11">
        <v>4088</v>
      </c>
      <c r="D9" s="11">
        <v>4809</v>
      </c>
      <c r="E9" s="11">
        <v>5351</v>
      </c>
      <c r="F9" s="11">
        <v>3751</v>
      </c>
      <c r="G9" s="11">
        <v>4184</v>
      </c>
      <c r="H9" s="11">
        <v>4794</v>
      </c>
      <c r="I9" s="11">
        <v>4583</v>
      </c>
      <c r="J9" s="30">
        <f>AVERAGE(B9:I9)</f>
        <v>4603.125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16</v>
      </c>
      <c r="B11" s="11">
        <v>2748</v>
      </c>
      <c r="C11" s="11">
        <v>2346</v>
      </c>
      <c r="D11" s="11">
        <v>2878</v>
      </c>
      <c r="E11" s="11">
        <v>2409</v>
      </c>
      <c r="F11" s="11">
        <v>2718</v>
      </c>
      <c r="G11" s="11">
        <v>3241</v>
      </c>
      <c r="H11" s="11">
        <v>2664</v>
      </c>
      <c r="I11" s="11">
        <v>3056</v>
      </c>
      <c r="J11" s="30">
        <f>AVERAGE(B11:I11)</f>
        <v>2757.5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</row>
    <row r="13" spans="1:10" x14ac:dyDescent="0.25">
      <c r="A13" s="12" t="s">
        <v>11</v>
      </c>
      <c r="B13" s="8">
        <f>SUM(B7:B11)</f>
        <v>14213</v>
      </c>
      <c r="C13" s="8">
        <f t="shared" ref="C13:I13" si="0">SUM(C7:C11)</f>
        <v>12446</v>
      </c>
      <c r="D13" s="8">
        <f t="shared" si="0"/>
        <v>14289</v>
      </c>
      <c r="E13" s="8">
        <f t="shared" si="0"/>
        <v>14800</v>
      </c>
      <c r="F13" s="8">
        <f t="shared" si="0"/>
        <v>12009</v>
      </c>
      <c r="G13" s="8">
        <f t="shared" si="0"/>
        <v>13341</v>
      </c>
      <c r="H13" s="8">
        <f t="shared" si="0"/>
        <v>14454</v>
      </c>
      <c r="I13" s="24">
        <f t="shared" si="0"/>
        <v>14619</v>
      </c>
      <c r="J13" s="28">
        <f>AVERAGE(B13:I13)</f>
        <v>13771.375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1"/>
    </row>
    <row r="15" spans="1:10" x14ac:dyDescent="0.25">
      <c r="A15" s="6" t="s">
        <v>12</v>
      </c>
      <c r="B15" s="8">
        <v>9233</v>
      </c>
      <c r="C15" s="42"/>
      <c r="D15" s="8">
        <v>9572</v>
      </c>
      <c r="E15" s="8">
        <v>10188</v>
      </c>
      <c r="F15" s="8">
        <v>9720</v>
      </c>
      <c r="G15" s="42"/>
      <c r="H15" s="8">
        <v>12048</v>
      </c>
      <c r="I15" s="9">
        <v>8570</v>
      </c>
      <c r="J15" s="28">
        <f>AVERAGE(B15:I15)</f>
        <v>9888.5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</row>
    <row r="17" spans="1:10" x14ac:dyDescent="0.25">
      <c r="A17" s="12" t="s">
        <v>13</v>
      </c>
      <c r="B17" s="13">
        <f>SUM(B13,B15)</f>
        <v>23446</v>
      </c>
      <c r="C17" s="13">
        <f t="shared" ref="C17:I17" si="1">SUM(C13,C15)</f>
        <v>12446</v>
      </c>
      <c r="D17" s="13">
        <f t="shared" si="1"/>
        <v>23861</v>
      </c>
      <c r="E17" s="13">
        <f>SUM(E13,E15)</f>
        <v>24988</v>
      </c>
      <c r="F17" s="13">
        <f t="shared" si="1"/>
        <v>21729</v>
      </c>
      <c r="G17" s="13">
        <f t="shared" si="1"/>
        <v>13341</v>
      </c>
      <c r="H17" s="13">
        <f t="shared" si="1"/>
        <v>26502</v>
      </c>
      <c r="I17" s="24">
        <f t="shared" si="1"/>
        <v>23189</v>
      </c>
      <c r="J17" s="28">
        <f>AVERAGE(B17:I17)</f>
        <v>21187.75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10" x14ac:dyDescent="0.25">
      <c r="A22" s="18" t="s">
        <v>14</v>
      </c>
      <c r="B22" s="15"/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</sheetPr>
  <dimension ref="A1:J22"/>
  <sheetViews>
    <sheetView zoomScaleNormal="100" workbookViewId="0">
      <selection activeCell="D18" sqref="D18"/>
    </sheetView>
  </sheetViews>
  <sheetFormatPr defaultRowHeight="15" x14ac:dyDescent="0.25"/>
  <cols>
    <col min="1" max="1" width="74" bestFit="1" customWidth="1"/>
    <col min="2" max="9" width="8.42578125" bestFit="1" customWidth="1"/>
    <col min="10" max="10" width="13.7109375" bestFit="1" customWidth="1"/>
  </cols>
  <sheetData>
    <row r="1" spans="1:10" x14ac:dyDescent="0.25">
      <c r="A1" s="21" t="s">
        <v>0</v>
      </c>
      <c r="B1" s="4"/>
      <c r="C1" s="4"/>
      <c r="D1" s="4"/>
      <c r="E1" s="5"/>
      <c r="F1" s="5"/>
      <c r="G1" s="5"/>
      <c r="H1" s="5"/>
      <c r="I1" s="5"/>
    </row>
    <row r="2" spans="1:10" x14ac:dyDescent="0.25">
      <c r="A2" s="22" t="s">
        <v>20</v>
      </c>
      <c r="B2" s="4"/>
      <c r="C2" s="4"/>
      <c r="D2" s="4"/>
      <c r="E2" s="5"/>
      <c r="F2" s="5"/>
      <c r="G2" s="5"/>
      <c r="H2" s="5"/>
      <c r="I2" s="5"/>
    </row>
    <row r="3" spans="1:10" x14ac:dyDescent="0.25">
      <c r="A3" s="22" t="s">
        <v>24</v>
      </c>
      <c r="B3" s="4"/>
      <c r="C3" s="4"/>
      <c r="D3" s="4"/>
      <c r="E3" s="5"/>
      <c r="F3" s="5"/>
      <c r="G3" s="5"/>
      <c r="H3" s="5"/>
      <c r="I3" s="5"/>
    </row>
    <row r="4" spans="1:10" x14ac:dyDescent="0.25">
      <c r="A4" s="4"/>
      <c r="B4" s="4"/>
      <c r="C4" s="4"/>
      <c r="D4" s="4"/>
      <c r="E4" s="5"/>
      <c r="F4" s="5"/>
      <c r="G4" s="5"/>
      <c r="H4" s="5"/>
      <c r="I4" s="5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</row>
    <row r="7" spans="1:10" x14ac:dyDescent="0.25">
      <c r="A7" s="6" t="s">
        <v>9</v>
      </c>
      <c r="B7" s="8">
        <v>6386</v>
      </c>
      <c r="C7" s="8">
        <v>6012</v>
      </c>
      <c r="D7" s="8">
        <v>6866</v>
      </c>
      <c r="E7" s="8">
        <v>7392</v>
      </c>
      <c r="F7" s="8">
        <v>5681</v>
      </c>
      <c r="G7" s="8">
        <v>5916</v>
      </c>
      <c r="H7" s="8">
        <v>7344</v>
      </c>
      <c r="I7" s="9">
        <v>7224</v>
      </c>
      <c r="J7" s="28">
        <f>AVERAGE(B7:I7)</f>
        <v>6602.625</v>
      </c>
    </row>
    <row r="8" spans="1:10" x14ac:dyDescent="0.25">
      <c r="A8" s="6"/>
      <c r="B8" s="10"/>
      <c r="C8" s="10"/>
      <c r="D8" s="10"/>
      <c r="E8" s="10"/>
      <c r="F8" s="10"/>
      <c r="G8" s="10"/>
      <c r="H8" s="10"/>
      <c r="I8" s="10"/>
    </row>
    <row r="9" spans="1:10" x14ac:dyDescent="0.25">
      <c r="A9" s="6" t="s">
        <v>25</v>
      </c>
      <c r="B9" s="11">
        <v>5475</v>
      </c>
      <c r="C9" s="11">
        <v>4114</v>
      </c>
      <c r="D9" s="11">
        <v>5187</v>
      </c>
      <c r="E9" s="11">
        <v>5646</v>
      </c>
      <c r="F9" s="11">
        <v>3882</v>
      </c>
      <c r="G9" s="11">
        <v>4153</v>
      </c>
      <c r="H9" s="11">
        <v>5203</v>
      </c>
      <c r="I9" s="11">
        <v>4985</v>
      </c>
      <c r="J9" s="30">
        <f>AVERAGE(B9:I9)</f>
        <v>4830.625</v>
      </c>
    </row>
    <row r="10" spans="1:10" x14ac:dyDescent="0.25">
      <c r="A10" s="6"/>
      <c r="B10" s="11"/>
      <c r="C10" s="11"/>
      <c r="D10" s="11"/>
      <c r="E10" s="11"/>
      <c r="F10" s="11"/>
      <c r="G10" s="11"/>
      <c r="H10" s="11"/>
      <c r="I10" s="11"/>
      <c r="J10" s="39"/>
    </row>
    <row r="11" spans="1:10" x14ac:dyDescent="0.25">
      <c r="A11" s="6" t="s">
        <v>26</v>
      </c>
      <c r="B11" s="11">
        <v>2858</v>
      </c>
      <c r="C11" s="11">
        <v>1675</v>
      </c>
      <c r="D11" s="11">
        <v>3173</v>
      </c>
      <c r="E11" s="11">
        <v>3278</v>
      </c>
      <c r="F11" s="11">
        <v>2800</v>
      </c>
      <c r="G11" s="11">
        <v>3241</v>
      </c>
      <c r="H11" s="11">
        <v>3317</v>
      </c>
      <c r="I11" s="11">
        <v>3527</v>
      </c>
      <c r="J11" s="30">
        <f>AVERAGE(B11:I11)</f>
        <v>2983.625</v>
      </c>
    </row>
    <row r="12" spans="1:10" x14ac:dyDescent="0.25">
      <c r="A12" s="6"/>
      <c r="B12" s="11"/>
      <c r="C12" s="11"/>
      <c r="D12" s="11"/>
      <c r="E12" s="11"/>
      <c r="F12" s="11"/>
      <c r="G12" s="11"/>
      <c r="H12" s="11"/>
      <c r="I12" s="11"/>
    </row>
    <row r="13" spans="1:10" x14ac:dyDescent="0.25">
      <c r="A13" s="12" t="s">
        <v>11</v>
      </c>
      <c r="B13" s="8">
        <f>SUM(B7:B11)</f>
        <v>14719</v>
      </c>
      <c r="C13" s="8">
        <f>SUM(C7:C11)</f>
        <v>11801</v>
      </c>
      <c r="D13" s="8">
        <f t="shared" ref="D13:I13" si="0">SUM(D7:D11)</f>
        <v>15226</v>
      </c>
      <c r="E13" s="8">
        <f t="shared" si="0"/>
        <v>16316</v>
      </c>
      <c r="F13" s="8">
        <f t="shared" si="0"/>
        <v>12363</v>
      </c>
      <c r="G13" s="8">
        <f t="shared" si="0"/>
        <v>13310</v>
      </c>
      <c r="H13" s="8">
        <f t="shared" si="0"/>
        <v>15864</v>
      </c>
      <c r="I13" s="24">
        <f t="shared" si="0"/>
        <v>15736</v>
      </c>
      <c r="J13" s="28">
        <f>AVERAGE(B13:I13)</f>
        <v>14416.875</v>
      </c>
    </row>
    <row r="14" spans="1:10" x14ac:dyDescent="0.25">
      <c r="A14" s="6"/>
      <c r="B14" s="10"/>
      <c r="C14" s="10"/>
      <c r="D14" s="10"/>
      <c r="E14" s="10"/>
      <c r="F14" s="10"/>
      <c r="G14" s="10"/>
      <c r="H14" s="10"/>
      <c r="I14" s="11"/>
    </row>
    <row r="15" spans="1:10" x14ac:dyDescent="0.25">
      <c r="A15" s="6" t="s">
        <v>12</v>
      </c>
      <c r="B15" s="42"/>
      <c r="C15" s="42"/>
      <c r="D15" s="8">
        <v>9955</v>
      </c>
      <c r="E15" s="8">
        <v>12640</v>
      </c>
      <c r="F15" s="8">
        <v>10066</v>
      </c>
      <c r="G15" s="42"/>
      <c r="H15" s="8">
        <v>13230</v>
      </c>
      <c r="I15" s="9">
        <v>8870</v>
      </c>
      <c r="J15" s="28">
        <f>AVERAGE(B15:I15)</f>
        <v>10952.2</v>
      </c>
    </row>
    <row r="16" spans="1:10" x14ac:dyDescent="0.25">
      <c r="A16" s="6"/>
      <c r="B16" s="10"/>
      <c r="C16" s="10"/>
      <c r="D16" s="10"/>
      <c r="E16" s="10"/>
      <c r="F16" s="10"/>
      <c r="G16" s="10"/>
      <c r="H16" s="10"/>
      <c r="I16" s="10"/>
    </row>
    <row r="17" spans="1:10" x14ac:dyDescent="0.25">
      <c r="A17" s="12" t="s">
        <v>13</v>
      </c>
      <c r="B17" s="13">
        <f>SUM(B13,B15)</f>
        <v>14719</v>
      </c>
      <c r="C17" s="13">
        <f t="shared" ref="C17:I17" si="1">SUM(C13,C15)</f>
        <v>11801</v>
      </c>
      <c r="D17" s="13">
        <f t="shared" si="1"/>
        <v>25181</v>
      </c>
      <c r="E17" s="13">
        <f>SUM(E13,E15)</f>
        <v>28956</v>
      </c>
      <c r="F17" s="13">
        <f t="shared" si="1"/>
        <v>22429</v>
      </c>
      <c r="G17" s="13">
        <f t="shared" si="1"/>
        <v>13310</v>
      </c>
      <c r="H17" s="13">
        <f t="shared" si="1"/>
        <v>29094</v>
      </c>
      <c r="I17" s="24">
        <f t="shared" si="1"/>
        <v>24606</v>
      </c>
      <c r="J17" s="28">
        <f>AVERAGE(B17:I17)</f>
        <v>21262</v>
      </c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10" x14ac:dyDescent="0.25">
      <c r="A22" s="18" t="s">
        <v>14</v>
      </c>
      <c r="B22" s="15"/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J25"/>
  <sheetViews>
    <sheetView workbookViewId="0">
      <selection activeCell="C36" sqref="C36:D36"/>
    </sheetView>
  </sheetViews>
  <sheetFormatPr defaultRowHeight="15" x14ac:dyDescent="0.25"/>
  <cols>
    <col min="1" max="1" width="74" bestFit="1" customWidth="1"/>
    <col min="2" max="9" width="8.42578125" style="37" bestFit="1" customWidth="1"/>
    <col min="10" max="10" width="13.7109375" bestFit="1" customWidth="1"/>
  </cols>
  <sheetData>
    <row r="1" spans="1:10" x14ac:dyDescent="0.25">
      <c r="A1" s="21" t="s">
        <v>0</v>
      </c>
      <c r="B1" s="25"/>
      <c r="C1" s="25"/>
      <c r="D1" s="25"/>
      <c r="E1" s="26"/>
      <c r="F1" s="26"/>
      <c r="G1" s="26"/>
      <c r="H1" s="26"/>
      <c r="I1" s="26"/>
    </row>
    <row r="2" spans="1:10" x14ac:dyDescent="0.25">
      <c r="A2" s="22" t="s">
        <v>20</v>
      </c>
      <c r="B2" s="25"/>
      <c r="C2" s="25"/>
      <c r="D2" s="25"/>
      <c r="E2" s="26"/>
      <c r="F2" s="26"/>
      <c r="G2" s="26"/>
      <c r="H2" s="26"/>
      <c r="I2" s="26"/>
    </row>
    <row r="3" spans="1:10" x14ac:dyDescent="0.25">
      <c r="A3" s="22" t="s">
        <v>27</v>
      </c>
      <c r="B3" s="25"/>
      <c r="C3" s="25"/>
      <c r="D3" s="25"/>
      <c r="E3" s="26"/>
      <c r="F3" s="26"/>
      <c r="G3" s="26"/>
      <c r="H3" s="26"/>
      <c r="I3" s="26"/>
    </row>
    <row r="4" spans="1:10" x14ac:dyDescent="0.25">
      <c r="A4" s="4"/>
      <c r="B4" s="25"/>
      <c r="C4" s="25"/>
      <c r="D4" s="25"/>
      <c r="E4" s="26"/>
      <c r="F4" s="26"/>
      <c r="G4" s="26"/>
      <c r="H4" s="26"/>
      <c r="I4" s="26"/>
    </row>
    <row r="5" spans="1:10" x14ac:dyDescent="0.25">
      <c r="A5" s="2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31</v>
      </c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</row>
    <row r="7" spans="1:10" x14ac:dyDescent="0.25">
      <c r="A7" s="6" t="s">
        <v>9</v>
      </c>
      <c r="B7" s="27">
        <v>6546</v>
      </c>
      <c r="C7" s="27">
        <v>6358</v>
      </c>
      <c r="D7" s="27">
        <v>7201</v>
      </c>
      <c r="E7" s="27">
        <v>7725</v>
      </c>
      <c r="F7" s="27">
        <v>6015</v>
      </c>
      <c r="G7" s="27">
        <v>6106</v>
      </c>
      <c r="H7" s="27">
        <v>7699</v>
      </c>
      <c r="I7" s="28">
        <v>7604</v>
      </c>
      <c r="J7" s="28">
        <f>AVERAGE(B7:I7)</f>
        <v>6906.75</v>
      </c>
    </row>
    <row r="8" spans="1:10" x14ac:dyDescent="0.25">
      <c r="A8" s="6"/>
      <c r="B8" s="29"/>
      <c r="C8" s="29"/>
      <c r="D8" s="29"/>
      <c r="E8" s="29"/>
      <c r="F8" s="29"/>
      <c r="G8" s="29"/>
      <c r="H8" s="29"/>
      <c r="I8" s="29"/>
    </row>
    <row r="9" spans="1:10" x14ac:dyDescent="0.25">
      <c r="A9" s="6" t="s">
        <v>25</v>
      </c>
      <c r="B9" s="30">
        <v>5695</v>
      </c>
      <c r="C9" s="30">
        <v>4314</v>
      </c>
      <c r="D9" s="30">
        <v>5337</v>
      </c>
      <c r="E9" s="30">
        <v>5969</v>
      </c>
      <c r="F9" s="30">
        <v>4018</v>
      </c>
      <c r="G9" s="30">
        <v>4320</v>
      </c>
      <c r="H9" s="30">
        <v>5399</v>
      </c>
      <c r="I9" s="30">
        <v>5156</v>
      </c>
      <c r="J9" s="30">
        <f>AVERAGE(B9:I9)</f>
        <v>5026</v>
      </c>
    </row>
    <row r="10" spans="1:10" x14ac:dyDescent="0.25">
      <c r="A10" s="6"/>
      <c r="B10" s="30"/>
      <c r="C10" s="30"/>
      <c r="D10" s="30"/>
      <c r="E10" s="30"/>
      <c r="F10" s="30"/>
      <c r="G10" s="30"/>
      <c r="H10" s="30"/>
      <c r="I10" s="30"/>
      <c r="J10" s="39"/>
    </row>
    <row r="11" spans="1:10" x14ac:dyDescent="0.25">
      <c r="A11" s="6" t="s">
        <v>26</v>
      </c>
      <c r="B11" s="30">
        <v>2972</v>
      </c>
      <c r="C11" s="30">
        <v>1740</v>
      </c>
      <c r="D11" s="30">
        <v>3300</v>
      </c>
      <c r="E11" s="30">
        <v>3302</v>
      </c>
      <c r="F11" s="30">
        <v>2884</v>
      </c>
      <c r="G11" s="30">
        <v>3339</v>
      </c>
      <c r="H11" s="30">
        <v>3425</v>
      </c>
      <c r="I11" s="30">
        <v>3747</v>
      </c>
      <c r="J11" s="30">
        <f>AVERAGE(B11:I11)</f>
        <v>3088.625</v>
      </c>
    </row>
    <row r="12" spans="1:10" x14ac:dyDescent="0.25">
      <c r="A12" s="6"/>
      <c r="B12" s="30"/>
      <c r="C12" s="30"/>
      <c r="D12" s="30"/>
      <c r="E12" s="30"/>
      <c r="F12" s="30"/>
      <c r="G12" s="30"/>
      <c r="H12" s="30"/>
      <c r="I12" s="30"/>
    </row>
    <row r="13" spans="1:10" x14ac:dyDescent="0.25">
      <c r="A13" s="12" t="s">
        <v>11</v>
      </c>
      <c r="B13" s="27">
        <f>SUM(B7:B11)</f>
        <v>15213</v>
      </c>
      <c r="C13" s="27">
        <f>SUM(C7:C11)</f>
        <v>12412</v>
      </c>
      <c r="D13" s="27">
        <f t="shared" ref="D13:I13" si="0">SUM(D7:D11)</f>
        <v>15838</v>
      </c>
      <c r="E13" s="27">
        <f t="shared" si="0"/>
        <v>16996</v>
      </c>
      <c r="F13" s="27">
        <f t="shared" si="0"/>
        <v>12917</v>
      </c>
      <c r="G13" s="27">
        <f t="shared" si="0"/>
        <v>13765</v>
      </c>
      <c r="H13" s="27">
        <f t="shared" si="0"/>
        <v>16523</v>
      </c>
      <c r="I13" s="31">
        <f t="shared" si="0"/>
        <v>16507</v>
      </c>
      <c r="J13" s="28">
        <f>AVERAGE(B13:I13)</f>
        <v>15021.375</v>
      </c>
    </row>
    <row r="14" spans="1:10" x14ac:dyDescent="0.25">
      <c r="A14" s="6"/>
      <c r="B14" s="29"/>
      <c r="C14" s="29"/>
      <c r="D14" s="29"/>
      <c r="E14" s="29"/>
      <c r="F14" s="29"/>
      <c r="G14" s="29"/>
      <c r="H14" s="29"/>
      <c r="I14" s="30"/>
    </row>
    <row r="15" spans="1:10" x14ac:dyDescent="0.25">
      <c r="A15" s="6" t="s">
        <v>12</v>
      </c>
      <c r="B15" s="41"/>
      <c r="C15" s="41"/>
      <c r="D15" s="27">
        <v>10353</v>
      </c>
      <c r="E15" s="27">
        <v>13120</v>
      </c>
      <c r="F15" s="27">
        <v>10569</v>
      </c>
      <c r="G15" s="41"/>
      <c r="H15" s="27">
        <v>14268</v>
      </c>
      <c r="I15" s="28">
        <v>8870</v>
      </c>
      <c r="J15" s="28">
        <f>AVERAGE(B15:I15)</f>
        <v>11436</v>
      </c>
    </row>
    <row r="16" spans="1:10" x14ac:dyDescent="0.25">
      <c r="A16" s="6"/>
      <c r="B16" s="29"/>
      <c r="C16" s="29"/>
      <c r="D16" s="29"/>
      <c r="E16" s="29"/>
      <c r="F16" s="29"/>
      <c r="G16" s="29"/>
      <c r="H16" s="29"/>
      <c r="I16" s="29"/>
    </row>
    <row r="17" spans="1:10" x14ac:dyDescent="0.25">
      <c r="A17" s="12" t="s">
        <v>13</v>
      </c>
      <c r="B17" s="32">
        <f>SUM(B13,B15)</f>
        <v>15213</v>
      </c>
      <c r="C17" s="32">
        <f t="shared" ref="C17:I17" si="1">SUM(C13,C15)</f>
        <v>12412</v>
      </c>
      <c r="D17" s="32">
        <f t="shared" si="1"/>
        <v>26191</v>
      </c>
      <c r="E17" s="32">
        <f>SUM(E13,E15)</f>
        <v>30116</v>
      </c>
      <c r="F17" s="32">
        <f t="shared" si="1"/>
        <v>23486</v>
      </c>
      <c r="G17" s="32">
        <f t="shared" si="1"/>
        <v>13765</v>
      </c>
      <c r="H17" s="32">
        <f t="shared" si="1"/>
        <v>30791</v>
      </c>
      <c r="I17" s="31">
        <f t="shared" si="1"/>
        <v>25377</v>
      </c>
      <c r="J17" s="28">
        <f>AVERAGE(B17:I17)</f>
        <v>22168.875</v>
      </c>
    </row>
    <row r="18" spans="1:10" x14ac:dyDescent="0.25">
      <c r="A18" s="14"/>
      <c r="B18" s="33"/>
      <c r="C18" s="33"/>
      <c r="D18" s="33"/>
      <c r="E18" s="33"/>
      <c r="F18" s="33"/>
      <c r="G18" s="33"/>
      <c r="H18" s="33"/>
      <c r="I18" s="33"/>
    </row>
    <row r="19" spans="1:10" x14ac:dyDescent="0.25">
      <c r="A19" s="1"/>
      <c r="B19" s="34"/>
      <c r="C19" s="34"/>
      <c r="D19" s="34"/>
      <c r="E19" s="34"/>
      <c r="F19" s="34"/>
      <c r="G19" s="34"/>
      <c r="H19" s="34"/>
      <c r="I19" s="34"/>
    </row>
    <row r="20" spans="1:10" x14ac:dyDescent="0.25">
      <c r="A20" s="3"/>
      <c r="B20" s="35"/>
      <c r="C20" s="35"/>
      <c r="D20" s="35"/>
      <c r="E20" s="35"/>
      <c r="F20" s="35"/>
      <c r="G20" s="35"/>
      <c r="H20" s="35"/>
      <c r="I20" s="35"/>
    </row>
    <row r="21" spans="1:10" x14ac:dyDescent="0.25">
      <c r="A21" s="38" t="s">
        <v>28</v>
      </c>
      <c r="B21" s="35"/>
      <c r="C21" s="35"/>
      <c r="D21" s="35"/>
      <c r="E21" s="35"/>
      <c r="F21" s="35"/>
      <c r="G21" s="35"/>
      <c r="H21" s="35"/>
      <c r="I21" s="35"/>
    </row>
    <row r="22" spans="1:10" x14ac:dyDescent="0.25">
      <c r="A22" s="38" t="s">
        <v>29</v>
      </c>
      <c r="B22" s="35"/>
      <c r="C22" s="35"/>
      <c r="D22" s="35"/>
      <c r="E22" s="35"/>
      <c r="F22" s="35"/>
      <c r="G22" s="35"/>
      <c r="H22" s="35"/>
      <c r="I22" s="35"/>
    </row>
    <row r="23" spans="1:10" x14ac:dyDescent="0.25">
      <c r="A23" s="38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10" x14ac:dyDescent="0.25">
      <c r="A24" s="38"/>
      <c r="B24" s="35"/>
      <c r="C24" s="35"/>
      <c r="D24" s="35"/>
      <c r="E24" s="35"/>
      <c r="F24" s="35"/>
      <c r="G24" s="35"/>
      <c r="H24" s="35"/>
      <c r="I24" s="35"/>
    </row>
    <row r="25" spans="1:10" x14ac:dyDescent="0.25">
      <c r="A25" s="18" t="s">
        <v>14</v>
      </c>
      <c r="B25" s="36"/>
      <c r="C25" s="36"/>
      <c r="D25" s="36"/>
      <c r="E25" s="36"/>
      <c r="F25" s="36"/>
      <c r="G25" s="36"/>
      <c r="H25" s="36"/>
      <c r="I2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FY 2009</vt:lpstr>
      <vt:lpstr>FY 2010</vt:lpstr>
      <vt:lpstr>FY 2011</vt:lpstr>
      <vt:lpstr>FY 2012</vt:lpstr>
      <vt:lpstr>FY 2013</vt:lpstr>
      <vt:lpstr>FY 2014</vt:lpstr>
      <vt:lpstr>FY 2015</vt:lpstr>
      <vt:lpstr>FY 2016</vt:lpstr>
      <vt:lpstr>FY 2017</vt:lpstr>
      <vt:lpstr>FY 2018</vt:lpstr>
      <vt:lpstr>ChartData</vt:lpstr>
      <vt:lpstr>Chart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Atchison</dc:creator>
  <cp:lastModifiedBy>Eric S. Atchison</cp:lastModifiedBy>
  <dcterms:created xsi:type="dcterms:W3CDTF">2012-06-25T14:55:23Z</dcterms:created>
  <dcterms:modified xsi:type="dcterms:W3CDTF">2017-10-30T15:34:30Z</dcterms:modified>
</cp:coreProperties>
</file>